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soc_camera\sw\configurations\camera\test_fixture\"/>
    </mc:Choice>
  </mc:AlternateContent>
  <bookViews>
    <workbookView xWindow="0" yWindow="0" windowWidth="28800" windowHeight="12210" activeTab="1" xr2:uid="{00000000-000D-0000-FFFF-FFFF00000000}"/>
  </bookViews>
  <sheets>
    <sheet name="Sensor Side" sheetId="1" r:id="rId1"/>
    <sheet name="Power Side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L41" i="1"/>
  <c r="L40" i="1"/>
  <c r="L39" i="1"/>
  <c r="L38" i="1"/>
  <c r="L37" i="1"/>
  <c r="L36" i="1"/>
  <c r="L35" i="1"/>
  <c r="F34" i="1"/>
  <c r="B4" i="1"/>
  <c r="B5" i="1" s="1"/>
  <c r="B6" i="1" s="1"/>
  <c r="C6" i="1"/>
  <c r="C5" i="1"/>
  <c r="C4" i="1"/>
  <c r="L11" i="1"/>
  <c r="L10" i="1"/>
  <c r="L14" i="1"/>
  <c r="L13" i="1"/>
  <c r="L23" i="1"/>
  <c r="L22" i="1"/>
  <c r="L21" i="1"/>
  <c r="L20" i="1"/>
  <c r="L19" i="1"/>
  <c r="L18" i="1"/>
  <c r="L17" i="1"/>
  <c r="L16" i="1"/>
  <c r="L32" i="1"/>
  <c r="L31" i="1"/>
  <c r="L30" i="1"/>
  <c r="L29" i="1"/>
  <c r="L28" i="1"/>
  <c r="L27" i="1"/>
  <c r="L26" i="1"/>
  <c r="L25" i="1"/>
  <c r="L34" i="1"/>
  <c r="L43" i="1"/>
  <c r="L52" i="1"/>
  <c r="L51" i="1"/>
  <c r="L50" i="1"/>
  <c r="L49" i="1"/>
  <c r="L48" i="1"/>
  <c r="L47" i="1"/>
  <c r="L46" i="1"/>
  <c r="L45" i="1"/>
  <c r="L61" i="1"/>
  <c r="L60" i="1"/>
  <c r="L59" i="1"/>
  <c r="L58" i="1"/>
  <c r="L57" i="1"/>
  <c r="L56" i="1"/>
  <c r="L55" i="1"/>
  <c r="L54" i="1"/>
  <c r="F61" i="1"/>
  <c r="F60" i="1"/>
  <c r="F59" i="1"/>
  <c r="F58" i="1"/>
  <c r="F57" i="1"/>
  <c r="F56" i="1"/>
  <c r="F55" i="1"/>
  <c r="F54" i="1"/>
  <c r="F52" i="1"/>
  <c r="F51" i="1"/>
  <c r="F49" i="1"/>
  <c r="F48" i="1"/>
  <c r="F47" i="1"/>
  <c r="F46" i="1"/>
  <c r="F45" i="1"/>
  <c r="F43" i="1"/>
  <c r="F42" i="1"/>
  <c r="F37" i="1"/>
  <c r="F36" i="1"/>
  <c r="F32" i="1"/>
  <c r="F31" i="1"/>
  <c r="F30" i="1"/>
  <c r="F29" i="1"/>
  <c r="F28" i="1"/>
  <c r="F26" i="1"/>
  <c r="F25" i="1"/>
  <c r="F23" i="1"/>
  <c r="F22" i="1"/>
  <c r="F21" i="1"/>
  <c r="F20" i="1"/>
  <c r="F19" i="1"/>
  <c r="F18" i="1"/>
  <c r="F17" i="1"/>
  <c r="F16" i="1"/>
  <c r="E1" i="1"/>
  <c r="D1" i="1"/>
  <c r="C1" i="1"/>
  <c r="L37" i="3" l="1"/>
  <c r="L36" i="3"/>
  <c r="L35" i="3"/>
  <c r="L34" i="3"/>
  <c r="L33" i="3"/>
  <c r="L32" i="3"/>
  <c r="L31" i="3"/>
  <c r="L30" i="3"/>
  <c r="L28" i="3"/>
  <c r="L27" i="3"/>
  <c r="L25" i="3"/>
  <c r="L24" i="3"/>
  <c r="L23" i="3"/>
  <c r="L22" i="3"/>
  <c r="L21" i="3"/>
  <c r="L20" i="3"/>
  <c r="L19" i="3"/>
  <c r="L18" i="3"/>
  <c r="L17" i="3"/>
  <c r="L16" i="3"/>
  <c r="L15" i="3"/>
  <c r="L14" i="3"/>
  <c r="F37" i="3"/>
  <c r="F36" i="3"/>
  <c r="F35" i="3"/>
  <c r="F34" i="3"/>
  <c r="F33" i="3"/>
  <c r="F32" i="3"/>
  <c r="F31" i="3"/>
  <c r="F30" i="3"/>
  <c r="F28" i="3"/>
  <c r="F27" i="3"/>
  <c r="F25" i="3"/>
  <c r="F24" i="3"/>
  <c r="F23" i="3"/>
  <c r="F22" i="3"/>
  <c r="F21" i="3"/>
  <c r="F20" i="3"/>
  <c r="F19" i="3"/>
  <c r="F18" i="3"/>
  <c r="F16" i="3"/>
  <c r="F15" i="3"/>
  <c r="D1" i="3"/>
  <c r="A6" i="3" l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G5" i="3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G62" i="3" s="1"/>
  <c r="G63" i="3" s="1"/>
  <c r="G64" i="3" s="1"/>
  <c r="G9" i="1" l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</calcChain>
</file>

<file path=xl/sharedStrings.xml><?xml version="1.0" encoding="utf-8"?>
<sst xmlns="http://schemas.openxmlformats.org/spreadsheetml/2006/main" count="649" uniqueCount="233">
  <si>
    <t>Connector</t>
  </si>
  <si>
    <t>FPGA Interface Description</t>
  </si>
  <si>
    <t>GND</t>
  </si>
  <si>
    <t>VIO_8A Bank Voltage</t>
  </si>
  <si>
    <t>-</t>
  </si>
  <si>
    <t>4A</t>
  </si>
  <si>
    <t>U13</t>
  </si>
  <si>
    <t>AH8</t>
  </si>
  <si>
    <t>U14</t>
  </si>
  <si>
    <t>V13</t>
  </si>
  <si>
    <t>W14</t>
  </si>
  <si>
    <t>AF13</t>
  </si>
  <si>
    <t>AG13</t>
  </si>
  <si>
    <t>Y13</t>
  </si>
  <si>
    <t>AA13</t>
  </si>
  <si>
    <t>AG16</t>
  </si>
  <si>
    <t>AF17</t>
  </si>
  <si>
    <t>AF21</t>
  </si>
  <si>
    <t>AF22</t>
  </si>
  <si>
    <t>8A</t>
  </si>
  <si>
    <t>E8</t>
  </si>
  <si>
    <t>D8</t>
  </si>
  <si>
    <t>AG9</t>
  </si>
  <si>
    <t>AG11</t>
  </si>
  <si>
    <t>AH11</t>
  </si>
  <si>
    <t>AH13</t>
  </si>
  <si>
    <t>AG14</t>
  </si>
  <si>
    <t>AH14</t>
  </si>
  <si>
    <t>AG15</t>
  </si>
  <si>
    <t>AE15</t>
  </si>
  <si>
    <t>AF15</t>
  </si>
  <si>
    <t>AH16</t>
  </si>
  <si>
    <t>AH17</t>
  </si>
  <si>
    <t>AE17</t>
  </si>
  <si>
    <t>AD17</t>
  </si>
  <si>
    <t>AH18</t>
  </si>
  <si>
    <t>AG18</t>
  </si>
  <si>
    <t>AH26</t>
  </si>
  <si>
    <t>J18</t>
  </si>
  <si>
    <t>GPIO54</t>
  </si>
  <si>
    <t>AE19</t>
  </si>
  <si>
    <t>AD19</t>
  </si>
  <si>
    <t>AA15</t>
  </si>
  <si>
    <t>Y15</t>
  </si>
  <si>
    <t>AE20</t>
  </si>
  <si>
    <t>AD20</t>
  </si>
  <si>
    <t>AE22</t>
  </si>
  <si>
    <t>AD23</t>
  </si>
  <si>
    <t>AH27</t>
  </si>
  <si>
    <t>AG28</t>
  </si>
  <si>
    <t>AC23</t>
  </si>
  <si>
    <t>AC22</t>
  </si>
  <si>
    <t>+1.8V</t>
  </si>
  <si>
    <t>-5.0V</t>
  </si>
  <si>
    <t>+3.3V</t>
  </si>
  <si>
    <t>+5VIN</t>
  </si>
  <si>
    <t>+2.5V</t>
  </si>
  <si>
    <t>+12V</t>
  </si>
  <si>
    <t>K18</t>
  </si>
  <si>
    <t>GPIO52</t>
  </si>
  <si>
    <t>GPIO56</t>
  </si>
  <si>
    <t>GPIO49</t>
  </si>
  <si>
    <t>GPIO53</t>
  </si>
  <si>
    <t>GPIO51</t>
  </si>
  <si>
    <t>GPIO55</t>
  </si>
  <si>
    <t>GPIO50</t>
  </si>
  <si>
    <t>C18</t>
  </si>
  <si>
    <t>A22</t>
  </si>
  <si>
    <t>A20</t>
  </si>
  <si>
    <t>A21</t>
  </si>
  <si>
    <t>A19</t>
  </si>
  <si>
    <t>B21</t>
  </si>
  <si>
    <t>AH12</t>
  </si>
  <si>
    <t>AG20</t>
  </si>
  <si>
    <t>AF20</t>
  </si>
  <si>
    <t>AH22</t>
  </si>
  <si>
    <t>AH23</t>
  </si>
  <si>
    <t>AG23</t>
  </si>
  <si>
    <t>AF23</t>
  </si>
  <si>
    <t>AG24</t>
  </si>
  <si>
    <t>AH24</t>
  </si>
  <si>
    <t>AE24</t>
  </si>
  <si>
    <t>AE23</t>
  </si>
  <si>
    <t>AG25</t>
  </si>
  <si>
    <t>AF25</t>
  </si>
  <si>
    <t>AF27</t>
  </si>
  <si>
    <t>AA18</t>
  </si>
  <si>
    <t>AA19</t>
  </si>
  <si>
    <t>AF28</t>
  </si>
  <si>
    <t>FPGA IO</t>
  </si>
  <si>
    <t>FPGA_IO</t>
  </si>
  <si>
    <t>3A</t>
  </si>
  <si>
    <t>V10</t>
  </si>
  <si>
    <t>U10</t>
  </si>
  <si>
    <t>AE9</t>
  </si>
  <si>
    <t>AD10</t>
  </si>
  <si>
    <t>E7</t>
  </si>
  <si>
    <t>AH9</t>
  </si>
  <si>
    <t>AG10</t>
  </si>
  <si>
    <t>A17</t>
  </si>
  <si>
    <t>GPIO61</t>
  </si>
  <si>
    <t>I2C1_SCL</t>
  </si>
  <si>
    <t>I2C1_SDA</t>
  </si>
  <si>
    <t>7A</t>
  </si>
  <si>
    <t>REF_CLK_N</t>
  </si>
  <si>
    <t>REF_CLK_P</t>
  </si>
  <si>
    <t>Samtech Pin</t>
  </si>
  <si>
    <t>FPGA Pin</t>
  </si>
  <si>
    <t>FPGA Bank</t>
  </si>
  <si>
    <t>A18</t>
  </si>
  <si>
    <t>C17</t>
  </si>
  <si>
    <t>C12</t>
  </si>
  <si>
    <t>D12</t>
  </si>
  <si>
    <t>+TEC Voltage</t>
  </si>
  <si>
    <t>I2C Addresses in use</t>
  </si>
  <si>
    <t>0x62</t>
  </si>
  <si>
    <t>0x61</t>
  </si>
  <si>
    <t>GPIO Offset</t>
  </si>
  <si>
    <t>Linux GPIO</t>
  </si>
  <si>
    <t>Interface Description</t>
  </si>
  <si>
    <t>UART0 RX</t>
  </si>
  <si>
    <t>5B</t>
  </si>
  <si>
    <t>5A</t>
  </si>
  <si>
    <t>RGMII_TX_CTL</t>
  </si>
  <si>
    <t>3B</t>
  </si>
  <si>
    <t>RGMII_TX_CLK</t>
  </si>
  <si>
    <t>RGMII_TXD3</t>
  </si>
  <si>
    <t>RGMII_TXD2</t>
  </si>
  <si>
    <t>RGMII_TXD1</t>
  </si>
  <si>
    <t>RGMII_TXD0</t>
  </si>
  <si>
    <t>RGMII_MDC</t>
  </si>
  <si>
    <t>+4VBAT</t>
  </si>
  <si>
    <t>GXB_RX_0_P</t>
  </si>
  <si>
    <t>GXB_RX_0_N</t>
  </si>
  <si>
    <t>GXB_RX_1_P</t>
  </si>
  <si>
    <t>GXB_RX_1_N</t>
  </si>
  <si>
    <t>GXB_RX_2_P</t>
  </si>
  <si>
    <t>GXB_RX_2_N</t>
  </si>
  <si>
    <t>GXB_RX_3_P</t>
  </si>
  <si>
    <t>GXB_RX_3_N</t>
  </si>
  <si>
    <t>GXB_REFCLK1_P</t>
  </si>
  <si>
    <t>GXB_REFCLK1_N</t>
  </si>
  <si>
    <t>GXB_TX_3_N</t>
  </si>
  <si>
    <t>GXB_TX_3_P</t>
  </si>
  <si>
    <t>GXB_TX_2_P</t>
  </si>
  <si>
    <t>GXB_TX_2_N</t>
  </si>
  <si>
    <t>GXB_TX_1_P</t>
  </si>
  <si>
    <t>GXB_TX_1_N</t>
  </si>
  <si>
    <t>GXB_TX_0_P</t>
  </si>
  <si>
    <t>GXB_TX_0_N</t>
  </si>
  <si>
    <t>USB1_D_N</t>
  </si>
  <si>
    <t>USB1_D_P</t>
  </si>
  <si>
    <t>USB1_ID</t>
  </si>
  <si>
    <t>USB1_VBUS</t>
  </si>
  <si>
    <t>RGMII_MDIO</t>
  </si>
  <si>
    <t>HPS_RST_N</t>
  </si>
  <si>
    <t>RGMII_RXD3</t>
  </si>
  <si>
    <t>RGMII_RXD2</t>
  </si>
  <si>
    <t>RGMII_RXD1</t>
  </si>
  <si>
    <t>RGMII_RXD0</t>
  </si>
  <si>
    <t>RGMII_RX_CTL</t>
  </si>
  <si>
    <t>RGMII_RX_CLK</t>
  </si>
  <si>
    <t>UARET0 TX</t>
  </si>
  <si>
    <t>SPARE_V1</t>
  </si>
  <si>
    <t>SPARE_V0</t>
  </si>
  <si>
    <t>AB26</t>
  </si>
  <si>
    <t>AA26</t>
  </si>
  <si>
    <t>AE26</t>
  </si>
  <si>
    <t>AF26</t>
  </si>
  <si>
    <t>AD26</t>
  </si>
  <si>
    <t>AE25</t>
  </si>
  <si>
    <t>AC24</t>
  </si>
  <si>
    <t>AB23</t>
  </si>
  <si>
    <t>AA24</t>
  </si>
  <si>
    <t>AA23</t>
  </si>
  <si>
    <t>AE8</t>
  </si>
  <si>
    <t>AF9</t>
  </si>
  <si>
    <t>AF7</t>
  </si>
  <si>
    <t>AG6</t>
  </si>
  <si>
    <t>AD5</t>
  </si>
  <si>
    <t>AE6</t>
  </si>
  <si>
    <t>AC4</t>
  </si>
  <si>
    <t>AD4</t>
  </si>
  <si>
    <t>AF4</t>
  </si>
  <si>
    <t>AE4</t>
  </si>
  <si>
    <t>GPIO 28</t>
  </si>
  <si>
    <t>W15</t>
  </si>
  <si>
    <t>T13</t>
  </si>
  <si>
    <t>V12</t>
  </si>
  <si>
    <t>W12</t>
  </si>
  <si>
    <t>T11</t>
  </si>
  <si>
    <t>U11</t>
  </si>
  <si>
    <t>W11</t>
  </si>
  <si>
    <t>T8</t>
  </si>
  <si>
    <t>W8</t>
  </si>
  <si>
    <t>Y5</t>
  </si>
  <si>
    <t>Y4</t>
  </si>
  <si>
    <t>Y8</t>
  </si>
  <si>
    <t>AE7</t>
  </si>
  <si>
    <t>AF8</t>
  </si>
  <si>
    <t>AF6</t>
  </si>
  <si>
    <t>AF5</t>
  </si>
  <si>
    <t>AH6</t>
  </si>
  <si>
    <t>AH5</t>
  </si>
  <si>
    <t>AG5</t>
  </si>
  <si>
    <t>AH4</t>
  </si>
  <si>
    <t>AH3</t>
  </si>
  <si>
    <t>AH2</t>
  </si>
  <si>
    <t>OFFSET_0</t>
  </si>
  <si>
    <t>OFFSET_32</t>
  </si>
  <si>
    <t>AG19</t>
  </si>
  <si>
    <t>AH19</t>
  </si>
  <si>
    <t>AF18</t>
  </si>
  <si>
    <t>AG8</t>
  </si>
  <si>
    <t>OFFSET_64</t>
  </si>
  <si>
    <t>GPIO_OFFSET_0</t>
  </si>
  <si>
    <t>GPIO_OFFSET_29</t>
  </si>
  <si>
    <t>GPIO_OFFSET_58</t>
  </si>
  <si>
    <t>A12</t>
  </si>
  <si>
    <t>J15</t>
  </si>
  <si>
    <t>D17</t>
  </si>
  <si>
    <t>A15</t>
  </si>
  <si>
    <t>J14</t>
  </si>
  <si>
    <t>A16</t>
  </si>
  <si>
    <t>A13</t>
  </si>
  <si>
    <t>7B</t>
  </si>
  <si>
    <t>J12</t>
  </si>
  <si>
    <t>J13</t>
  </si>
  <si>
    <t>A14</t>
  </si>
  <si>
    <t>A11</t>
  </si>
  <si>
    <t>C15</t>
  </si>
  <si>
    <t>A9</t>
  </si>
  <si>
    <t>E16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</si>
</sst>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"/>
  <sheetViews>
    <sheetView workbookViewId="0">
      <selection activeCell="B19" sqref="B19"/>
    </sheetView>
  </sheetViews>
  <sheetFormatPr defaultRowHeight="15" x14ac:dyDescent="0.25"/>
  <cols>
    <col min="1" max="1" width="18.140625" style="4" customWidth="1"/>
    <col min="2" max="2" width="27" customWidth="1"/>
    <col min="3" max="7" width="9.140625" style="4"/>
    <col min="8" max="8" width="27.85546875" customWidth="1"/>
    <col min="9" max="12" width="9.140625" style="4"/>
  </cols>
  <sheetData>
    <row r="1" spans="1:12" x14ac:dyDescent="0.25">
      <c r="A1" s="6" t="s">
        <v>208</v>
      </c>
      <c r="B1">
        <v>224</v>
      </c>
      <c r="C1">
        <f>128+32</f>
        <v>160</v>
      </c>
      <c r="D1" s="4">
        <f>C1+32</f>
        <v>192</v>
      </c>
      <c r="E1" s="4">
        <f>D1+32</f>
        <v>224</v>
      </c>
    </row>
    <row r="2" spans="1:12" x14ac:dyDescent="0.25">
      <c r="A2" s="6" t="s">
        <v>209</v>
      </c>
      <c r="B2">
        <v>192</v>
      </c>
    </row>
    <row r="3" spans="1:12" x14ac:dyDescent="0.25">
      <c r="A3" s="6" t="s">
        <v>214</v>
      </c>
      <c r="B3">
        <v>160</v>
      </c>
    </row>
    <row r="4" spans="1:12" x14ac:dyDescent="0.25">
      <c r="A4" s="6" t="s">
        <v>215</v>
      </c>
      <c r="B4">
        <f>'Power Side'!D2-29</f>
        <v>67</v>
      </c>
      <c r="C4" s="4">
        <f>256-29</f>
        <v>227</v>
      </c>
    </row>
    <row r="5" spans="1:12" x14ac:dyDescent="0.25">
      <c r="A5" s="6" t="s">
        <v>216</v>
      </c>
      <c r="B5">
        <f>B4-29</f>
        <v>38</v>
      </c>
      <c r="C5" s="4">
        <f>C4-29</f>
        <v>198</v>
      </c>
    </row>
    <row r="6" spans="1:12" x14ac:dyDescent="0.25">
      <c r="A6" s="6" t="s">
        <v>217</v>
      </c>
      <c r="B6">
        <f>B5-27</f>
        <v>11</v>
      </c>
      <c r="C6" s="4">
        <f>C5-27</f>
        <v>171</v>
      </c>
    </row>
    <row r="7" spans="1:12" x14ac:dyDescent="0.25">
      <c r="A7" s="4" t="s">
        <v>0</v>
      </c>
    </row>
    <row r="8" spans="1:12" s="3" customFormat="1" ht="30" x14ac:dyDescent="0.25">
      <c r="A8" s="2" t="s">
        <v>106</v>
      </c>
      <c r="B8" s="2" t="s">
        <v>1</v>
      </c>
      <c r="C8" s="2" t="s">
        <v>108</v>
      </c>
      <c r="D8" s="2" t="s">
        <v>107</v>
      </c>
      <c r="E8" s="2" t="s">
        <v>117</v>
      </c>
      <c r="F8" s="2" t="s">
        <v>118</v>
      </c>
      <c r="G8" s="2" t="s">
        <v>106</v>
      </c>
      <c r="H8" s="2" t="s">
        <v>1</v>
      </c>
      <c r="I8" s="2" t="s">
        <v>108</v>
      </c>
      <c r="J8" s="2" t="s">
        <v>107</v>
      </c>
      <c r="K8" s="2" t="s">
        <v>117</v>
      </c>
      <c r="L8" s="2" t="s">
        <v>118</v>
      </c>
    </row>
    <row r="9" spans="1:12" x14ac:dyDescent="0.25">
      <c r="A9" s="4">
        <v>1</v>
      </c>
      <c r="B9" t="s">
        <v>3</v>
      </c>
      <c r="C9" s="4" t="s">
        <v>19</v>
      </c>
      <c r="D9" s="4" t="s">
        <v>96</v>
      </c>
      <c r="G9" s="4">
        <f>A9+1</f>
        <v>2</v>
      </c>
      <c r="H9" t="s">
        <v>2</v>
      </c>
      <c r="I9" s="5" t="s">
        <v>4</v>
      </c>
      <c r="J9" s="4" t="s">
        <v>4</v>
      </c>
    </row>
    <row r="10" spans="1:12" x14ac:dyDescent="0.25">
      <c r="A10" s="4">
        <f>A9+2</f>
        <v>3</v>
      </c>
      <c r="B10" t="s">
        <v>4</v>
      </c>
      <c r="C10" s="4" t="s">
        <v>4</v>
      </c>
      <c r="D10" s="4" t="s">
        <v>4</v>
      </c>
      <c r="G10" s="4">
        <f t="shared" ref="G10:G68" si="0">G9+2</f>
        <v>4</v>
      </c>
      <c r="H10" t="s">
        <v>90</v>
      </c>
      <c r="I10" s="4" t="s">
        <v>91</v>
      </c>
      <c r="J10" s="4" t="s">
        <v>92</v>
      </c>
      <c r="K10" s="4">
        <v>71</v>
      </c>
      <c r="L10" s="4">
        <f t="shared" ref="L10:L11" si="1">IF(K10&gt;63,K10-64+$B$3,IF(K10&gt;31,K10-32+$B$2,K10+$B$1))</f>
        <v>167</v>
      </c>
    </row>
    <row r="11" spans="1:12" x14ac:dyDescent="0.25">
      <c r="A11" s="4">
        <f t="shared" ref="A11:A68" si="2">A10+2</f>
        <v>5</v>
      </c>
      <c r="B11" t="s">
        <v>4</v>
      </c>
      <c r="C11" s="4" t="s">
        <v>4</v>
      </c>
      <c r="D11" s="4" t="s">
        <v>4</v>
      </c>
      <c r="G11" s="4">
        <f t="shared" si="0"/>
        <v>6</v>
      </c>
      <c r="H11" t="s">
        <v>90</v>
      </c>
      <c r="I11" s="4" t="s">
        <v>91</v>
      </c>
      <c r="J11" s="4" t="s">
        <v>93</v>
      </c>
      <c r="K11" s="4">
        <v>70</v>
      </c>
      <c r="L11" s="4">
        <f t="shared" si="1"/>
        <v>166</v>
      </c>
    </row>
    <row r="12" spans="1:12" x14ac:dyDescent="0.25">
      <c r="A12" s="4">
        <f t="shared" si="2"/>
        <v>7</v>
      </c>
      <c r="B12" t="s">
        <v>4</v>
      </c>
      <c r="C12" s="4" t="s">
        <v>4</v>
      </c>
      <c r="D12" s="4" t="s">
        <v>4</v>
      </c>
      <c r="G12" s="4">
        <f t="shared" si="0"/>
        <v>8</v>
      </c>
      <c r="H12" t="s">
        <v>2</v>
      </c>
      <c r="I12" s="4" t="s">
        <v>4</v>
      </c>
      <c r="J12" s="4" t="s">
        <v>4</v>
      </c>
    </row>
    <row r="13" spans="1:12" x14ac:dyDescent="0.25">
      <c r="A13" s="4">
        <f t="shared" si="2"/>
        <v>9</v>
      </c>
      <c r="B13" t="s">
        <v>4</v>
      </c>
      <c r="C13" s="4" t="s">
        <v>4</v>
      </c>
      <c r="D13" s="4" t="s">
        <v>4</v>
      </c>
      <c r="G13" s="4">
        <f t="shared" si="0"/>
        <v>10</v>
      </c>
      <c r="H13" t="s">
        <v>89</v>
      </c>
      <c r="I13" s="4" t="s">
        <v>91</v>
      </c>
      <c r="J13" s="4" t="s">
        <v>94</v>
      </c>
      <c r="K13" s="4">
        <v>69</v>
      </c>
      <c r="L13" s="4">
        <f t="shared" ref="L13:L14" si="3">IF(K13&gt;63,K13-64+$B$3,IF(K13&gt;31,K13-32+$B$2,K13+$B$1))</f>
        <v>165</v>
      </c>
    </row>
    <row r="14" spans="1:12" x14ac:dyDescent="0.25">
      <c r="A14" s="4">
        <f t="shared" si="2"/>
        <v>11</v>
      </c>
      <c r="B14" t="s">
        <v>4</v>
      </c>
      <c r="C14" s="4" t="s">
        <v>4</v>
      </c>
      <c r="D14" s="4" t="s">
        <v>4</v>
      </c>
      <c r="G14" s="4">
        <f t="shared" si="0"/>
        <v>12</v>
      </c>
      <c r="H14" t="s">
        <v>89</v>
      </c>
      <c r="I14" s="4" t="s">
        <v>91</v>
      </c>
      <c r="J14" s="4" t="s">
        <v>95</v>
      </c>
      <c r="K14" s="4">
        <v>68</v>
      </c>
      <c r="L14" s="4">
        <f t="shared" si="3"/>
        <v>164</v>
      </c>
    </row>
    <row r="15" spans="1:12" x14ac:dyDescent="0.25">
      <c r="A15" s="4">
        <f t="shared" si="2"/>
        <v>13</v>
      </c>
      <c r="B15" t="s">
        <v>2</v>
      </c>
      <c r="C15" s="4" t="s">
        <v>4</v>
      </c>
      <c r="D15" s="4" t="s">
        <v>4</v>
      </c>
      <c r="G15" s="4">
        <f t="shared" si="0"/>
        <v>14</v>
      </c>
      <c r="H15" t="s">
        <v>2</v>
      </c>
      <c r="I15" s="4" t="s">
        <v>4</v>
      </c>
      <c r="J15" s="4" t="s">
        <v>4</v>
      </c>
    </row>
    <row r="16" spans="1:12" x14ac:dyDescent="0.25">
      <c r="A16" s="4">
        <f t="shared" si="2"/>
        <v>15</v>
      </c>
      <c r="B16" t="s">
        <v>89</v>
      </c>
      <c r="C16" s="4" t="s">
        <v>5</v>
      </c>
      <c r="D16" s="4" t="s">
        <v>6</v>
      </c>
      <c r="E16" s="4">
        <v>67</v>
      </c>
      <c r="F16" s="4">
        <f>IF(E16&gt;63,E16-64+$B$3,IF(E16&gt;31,E16-32+$B$2,E16+$B$1))</f>
        <v>163</v>
      </c>
      <c r="G16" s="4">
        <f t="shared" si="0"/>
        <v>16</v>
      </c>
      <c r="H16" t="s">
        <v>89</v>
      </c>
      <c r="I16" s="4" t="s">
        <v>5</v>
      </c>
      <c r="J16" s="4" t="s">
        <v>7</v>
      </c>
      <c r="K16" s="4">
        <v>33</v>
      </c>
      <c r="L16" s="4">
        <f t="shared" ref="L16:L23" si="4">IF(K16&gt;63,K16-64+$B$3,IF(K16&gt;31,K16-32+$B$2,K16+$B$1))</f>
        <v>193</v>
      </c>
    </row>
    <row r="17" spans="1:12" x14ac:dyDescent="0.25">
      <c r="A17" s="4">
        <f t="shared" si="2"/>
        <v>17</v>
      </c>
      <c r="B17" t="s">
        <v>89</v>
      </c>
      <c r="C17" s="4" t="s">
        <v>5</v>
      </c>
      <c r="D17" s="4" t="s">
        <v>8</v>
      </c>
      <c r="E17" s="4">
        <v>66</v>
      </c>
      <c r="F17" s="4">
        <f t="shared" ref="F17:F23" si="5">IF(E17&gt;63,E17-64+$B$3,IF(E17&gt;31,E17-32+$B$2,E17+$B$1))</f>
        <v>162</v>
      </c>
      <c r="G17" s="4">
        <f t="shared" si="0"/>
        <v>18</v>
      </c>
      <c r="H17" t="s">
        <v>89</v>
      </c>
      <c r="I17" s="4" t="s">
        <v>5</v>
      </c>
      <c r="J17" s="4" t="s">
        <v>22</v>
      </c>
      <c r="K17" s="4">
        <v>32</v>
      </c>
      <c r="L17" s="4">
        <f t="shared" si="4"/>
        <v>192</v>
      </c>
    </row>
    <row r="18" spans="1:12" x14ac:dyDescent="0.25">
      <c r="A18" s="4">
        <f t="shared" si="2"/>
        <v>19</v>
      </c>
      <c r="B18" t="s">
        <v>89</v>
      </c>
      <c r="C18" s="4" t="s">
        <v>5</v>
      </c>
      <c r="D18" s="4" t="s">
        <v>9</v>
      </c>
      <c r="E18" s="4">
        <v>65</v>
      </c>
      <c r="F18" s="4">
        <f t="shared" si="5"/>
        <v>161</v>
      </c>
      <c r="G18" s="4">
        <f t="shared" si="0"/>
        <v>20</v>
      </c>
      <c r="H18" t="s">
        <v>89</v>
      </c>
      <c r="I18" s="4" t="s">
        <v>5</v>
      </c>
      <c r="J18" s="4" t="s">
        <v>23</v>
      </c>
      <c r="K18" s="4">
        <v>31</v>
      </c>
      <c r="L18" s="4">
        <f t="shared" si="4"/>
        <v>255</v>
      </c>
    </row>
    <row r="19" spans="1:12" x14ac:dyDescent="0.25">
      <c r="A19" s="4">
        <f t="shared" si="2"/>
        <v>21</v>
      </c>
      <c r="B19" t="s">
        <v>89</v>
      </c>
      <c r="C19" s="4" t="s">
        <v>5</v>
      </c>
      <c r="D19" s="4" t="s">
        <v>10</v>
      </c>
      <c r="E19" s="4">
        <v>64</v>
      </c>
      <c r="F19" s="4">
        <f t="shared" si="5"/>
        <v>160</v>
      </c>
      <c r="G19" s="4">
        <f t="shared" si="0"/>
        <v>22</v>
      </c>
      <c r="H19" t="s">
        <v>89</v>
      </c>
      <c r="I19" s="4" t="s">
        <v>5</v>
      </c>
      <c r="J19" s="4" t="s">
        <v>24</v>
      </c>
      <c r="K19" s="4">
        <v>30</v>
      </c>
      <c r="L19" s="4">
        <f t="shared" si="4"/>
        <v>254</v>
      </c>
    </row>
    <row r="20" spans="1:12" x14ac:dyDescent="0.25">
      <c r="A20" s="4">
        <f t="shared" si="2"/>
        <v>23</v>
      </c>
      <c r="B20" t="s">
        <v>89</v>
      </c>
      <c r="C20" s="4" t="s">
        <v>5</v>
      </c>
      <c r="D20" s="4" t="s">
        <v>97</v>
      </c>
      <c r="E20" s="4">
        <v>63</v>
      </c>
      <c r="F20" s="4">
        <f t="shared" si="5"/>
        <v>223</v>
      </c>
      <c r="G20" s="4">
        <f t="shared" si="0"/>
        <v>24</v>
      </c>
      <c r="H20" t="s">
        <v>89</v>
      </c>
      <c r="I20" s="4" t="s">
        <v>5</v>
      </c>
      <c r="J20" s="4" t="s">
        <v>25</v>
      </c>
      <c r="K20" s="4">
        <v>29</v>
      </c>
      <c r="L20" s="4">
        <f t="shared" si="4"/>
        <v>253</v>
      </c>
    </row>
    <row r="21" spans="1:12" x14ac:dyDescent="0.25">
      <c r="A21" s="4">
        <f t="shared" si="2"/>
        <v>25</v>
      </c>
      <c r="B21" t="s">
        <v>89</v>
      </c>
      <c r="C21" s="4" t="s">
        <v>5</v>
      </c>
      <c r="D21" s="4" t="s">
        <v>98</v>
      </c>
      <c r="E21" s="4">
        <v>62</v>
      </c>
      <c r="F21" s="4">
        <f t="shared" si="5"/>
        <v>222</v>
      </c>
      <c r="G21" s="4">
        <f t="shared" si="0"/>
        <v>26</v>
      </c>
      <c r="H21" t="s">
        <v>89</v>
      </c>
      <c r="I21" s="4" t="s">
        <v>5</v>
      </c>
      <c r="J21" s="4" t="s">
        <v>26</v>
      </c>
      <c r="K21" s="4">
        <v>28</v>
      </c>
      <c r="L21" s="4">
        <f t="shared" si="4"/>
        <v>252</v>
      </c>
    </row>
    <row r="22" spans="1:12" x14ac:dyDescent="0.25">
      <c r="A22" s="4">
        <f t="shared" si="2"/>
        <v>27</v>
      </c>
      <c r="B22" t="s">
        <v>89</v>
      </c>
      <c r="C22" s="4" t="s">
        <v>5</v>
      </c>
      <c r="D22" s="4" t="s">
        <v>11</v>
      </c>
      <c r="E22" s="4">
        <v>61</v>
      </c>
      <c r="F22" s="4">
        <f t="shared" si="5"/>
        <v>221</v>
      </c>
      <c r="G22" s="4">
        <f t="shared" si="0"/>
        <v>28</v>
      </c>
      <c r="H22" t="s">
        <v>89</v>
      </c>
      <c r="I22" s="4" t="s">
        <v>5</v>
      </c>
      <c r="J22" s="4" t="s">
        <v>27</v>
      </c>
      <c r="K22" s="4">
        <v>27</v>
      </c>
      <c r="L22" s="4">
        <f t="shared" si="4"/>
        <v>251</v>
      </c>
    </row>
    <row r="23" spans="1:12" x14ac:dyDescent="0.25">
      <c r="A23" s="4">
        <f t="shared" si="2"/>
        <v>29</v>
      </c>
      <c r="B23" t="s">
        <v>89</v>
      </c>
      <c r="C23" s="4" t="s">
        <v>5</v>
      </c>
      <c r="D23" s="4" t="s">
        <v>12</v>
      </c>
      <c r="E23" s="4">
        <v>60</v>
      </c>
      <c r="F23" s="4">
        <f t="shared" si="5"/>
        <v>220</v>
      </c>
      <c r="G23" s="4">
        <f t="shared" si="0"/>
        <v>30</v>
      </c>
      <c r="H23" t="s">
        <v>89</v>
      </c>
      <c r="I23" s="4" t="s">
        <v>5</v>
      </c>
      <c r="J23" s="4" t="s">
        <v>28</v>
      </c>
      <c r="K23" s="4">
        <v>26</v>
      </c>
      <c r="L23" s="4">
        <f t="shared" si="4"/>
        <v>250</v>
      </c>
    </row>
    <row r="24" spans="1:12" x14ac:dyDescent="0.25">
      <c r="A24" s="4">
        <f t="shared" si="2"/>
        <v>31</v>
      </c>
      <c r="B24" t="s">
        <v>2</v>
      </c>
      <c r="C24" s="4" t="s">
        <v>4</v>
      </c>
      <c r="D24" s="4" t="s">
        <v>4</v>
      </c>
      <c r="G24" s="4">
        <f t="shared" si="0"/>
        <v>32</v>
      </c>
      <c r="H24" t="s">
        <v>2</v>
      </c>
      <c r="I24" s="4" t="s">
        <v>4</v>
      </c>
      <c r="J24" s="4" t="s">
        <v>4</v>
      </c>
    </row>
    <row r="25" spans="1:12" x14ac:dyDescent="0.25">
      <c r="A25" s="4">
        <f t="shared" si="2"/>
        <v>33</v>
      </c>
      <c r="B25" t="s">
        <v>89</v>
      </c>
      <c r="C25" s="4" t="s">
        <v>5</v>
      </c>
      <c r="D25" s="4" t="s">
        <v>13</v>
      </c>
      <c r="E25" s="4">
        <v>59</v>
      </c>
      <c r="F25" s="4">
        <f t="shared" ref="F25:F26" si="6">IF(E25&gt;63,E25-64+$B$3,IF(E25&gt;31,E25-32+$B$2,E25+$B$1))</f>
        <v>219</v>
      </c>
      <c r="G25" s="4">
        <f t="shared" si="0"/>
        <v>34</v>
      </c>
      <c r="H25" t="s">
        <v>89</v>
      </c>
      <c r="I25" s="4" t="s">
        <v>5</v>
      </c>
      <c r="J25" s="4" t="s">
        <v>29</v>
      </c>
      <c r="K25" s="4">
        <v>25</v>
      </c>
      <c r="L25" s="4">
        <f t="shared" ref="L25:L32" si="7">IF(K25&gt;63,K25-64+$B$3,IF(K25&gt;31,K25-32+$B$2,K25+$B$1))</f>
        <v>249</v>
      </c>
    </row>
    <row r="26" spans="1:12" x14ac:dyDescent="0.25">
      <c r="A26" s="4">
        <f t="shared" si="2"/>
        <v>35</v>
      </c>
      <c r="B26" t="s">
        <v>89</v>
      </c>
      <c r="C26" s="4" t="s">
        <v>5</v>
      </c>
      <c r="D26" s="4" t="s">
        <v>14</v>
      </c>
      <c r="E26" s="4">
        <v>58</v>
      </c>
      <c r="F26" s="4">
        <f t="shared" si="6"/>
        <v>218</v>
      </c>
      <c r="G26" s="4">
        <f t="shared" si="0"/>
        <v>36</v>
      </c>
      <c r="H26" t="s">
        <v>89</v>
      </c>
      <c r="I26" s="4" t="s">
        <v>5</v>
      </c>
      <c r="J26" s="4" t="s">
        <v>30</v>
      </c>
      <c r="K26" s="4">
        <v>24</v>
      </c>
      <c r="L26" s="4">
        <f t="shared" si="7"/>
        <v>248</v>
      </c>
    </row>
    <row r="27" spans="1:12" x14ac:dyDescent="0.25">
      <c r="A27" s="4">
        <f t="shared" si="2"/>
        <v>37</v>
      </c>
      <c r="B27" t="s">
        <v>2</v>
      </c>
      <c r="C27" s="4" t="s">
        <v>4</v>
      </c>
      <c r="D27" s="4" t="s">
        <v>4</v>
      </c>
      <c r="G27" s="4">
        <f t="shared" si="0"/>
        <v>38</v>
      </c>
      <c r="H27" t="s">
        <v>89</v>
      </c>
      <c r="I27" s="4" t="s">
        <v>5</v>
      </c>
      <c r="J27" s="4" t="s">
        <v>31</v>
      </c>
      <c r="K27" s="4">
        <v>23</v>
      </c>
      <c r="L27" s="4">
        <f t="shared" si="7"/>
        <v>247</v>
      </c>
    </row>
    <row r="28" spans="1:12" x14ac:dyDescent="0.25">
      <c r="A28" s="4">
        <f t="shared" si="2"/>
        <v>39</v>
      </c>
      <c r="B28" t="s">
        <v>89</v>
      </c>
      <c r="C28" s="4" t="s">
        <v>5</v>
      </c>
      <c r="D28" s="4" t="s">
        <v>15</v>
      </c>
      <c r="E28" s="4">
        <v>57</v>
      </c>
      <c r="F28" s="4">
        <f t="shared" ref="F28:F32" si="8">IF(E28&gt;63,E28-64+$B$3,IF(E28&gt;31,E28-32+$B$2,E28+$B$1))</f>
        <v>217</v>
      </c>
      <c r="G28" s="4">
        <f t="shared" si="0"/>
        <v>40</v>
      </c>
      <c r="H28" t="s">
        <v>89</v>
      </c>
      <c r="I28" s="4" t="s">
        <v>5</v>
      </c>
      <c r="J28" s="4" t="s">
        <v>32</v>
      </c>
      <c r="K28" s="4">
        <v>22</v>
      </c>
      <c r="L28" s="4">
        <f t="shared" si="7"/>
        <v>246</v>
      </c>
    </row>
    <row r="29" spans="1:12" x14ac:dyDescent="0.25">
      <c r="A29" s="4">
        <f t="shared" si="2"/>
        <v>41</v>
      </c>
      <c r="B29" t="s">
        <v>89</v>
      </c>
      <c r="C29" s="4" t="s">
        <v>5</v>
      </c>
      <c r="D29" s="4" t="s">
        <v>16</v>
      </c>
      <c r="E29" s="4">
        <v>56</v>
      </c>
      <c r="F29" s="4">
        <f t="shared" si="8"/>
        <v>216</v>
      </c>
      <c r="G29" s="4">
        <f t="shared" si="0"/>
        <v>42</v>
      </c>
      <c r="H29" t="s">
        <v>89</v>
      </c>
      <c r="I29" s="4" t="s">
        <v>5</v>
      </c>
      <c r="J29" s="4" t="s">
        <v>33</v>
      </c>
      <c r="K29" s="4">
        <v>21</v>
      </c>
      <c r="L29" s="4">
        <f t="shared" si="7"/>
        <v>245</v>
      </c>
    </row>
    <row r="30" spans="1:12" x14ac:dyDescent="0.25">
      <c r="A30" s="4">
        <f t="shared" si="2"/>
        <v>43</v>
      </c>
      <c r="B30" t="s">
        <v>89</v>
      </c>
      <c r="C30" s="4" t="s">
        <v>5</v>
      </c>
      <c r="D30" s="4" t="s">
        <v>17</v>
      </c>
      <c r="E30" s="4">
        <v>55</v>
      </c>
      <c r="F30" s="4">
        <f t="shared" si="8"/>
        <v>215</v>
      </c>
      <c r="G30" s="4">
        <f t="shared" si="0"/>
        <v>44</v>
      </c>
      <c r="H30" t="s">
        <v>89</v>
      </c>
      <c r="I30" s="4" t="s">
        <v>5</v>
      </c>
      <c r="J30" s="4" t="s">
        <v>34</v>
      </c>
      <c r="K30" s="4">
        <v>20</v>
      </c>
      <c r="L30" s="4">
        <f t="shared" si="7"/>
        <v>244</v>
      </c>
    </row>
    <row r="31" spans="1:12" x14ac:dyDescent="0.25">
      <c r="A31" s="4">
        <f t="shared" si="2"/>
        <v>45</v>
      </c>
      <c r="B31" t="s">
        <v>89</v>
      </c>
      <c r="C31" s="4" t="s">
        <v>5</v>
      </c>
      <c r="D31" s="4" t="s">
        <v>18</v>
      </c>
      <c r="E31" s="4">
        <v>54</v>
      </c>
      <c r="F31" s="4">
        <f t="shared" si="8"/>
        <v>214</v>
      </c>
      <c r="G31" s="4">
        <f t="shared" si="0"/>
        <v>46</v>
      </c>
      <c r="H31" t="s">
        <v>89</v>
      </c>
      <c r="I31" s="4" t="s">
        <v>5</v>
      </c>
      <c r="J31" s="4" t="s">
        <v>35</v>
      </c>
      <c r="K31" s="4">
        <v>19</v>
      </c>
      <c r="L31" s="4">
        <f t="shared" si="7"/>
        <v>243</v>
      </c>
    </row>
    <row r="32" spans="1:12" x14ac:dyDescent="0.25">
      <c r="A32" s="4">
        <f t="shared" si="2"/>
        <v>47</v>
      </c>
      <c r="B32" t="s">
        <v>89</v>
      </c>
      <c r="C32" s="4" t="s">
        <v>5</v>
      </c>
      <c r="D32" s="4" t="s">
        <v>213</v>
      </c>
      <c r="E32" s="4">
        <v>51</v>
      </c>
      <c r="F32" s="4">
        <f t="shared" si="8"/>
        <v>211</v>
      </c>
      <c r="G32" s="4">
        <f t="shared" si="0"/>
        <v>48</v>
      </c>
      <c r="H32" t="s">
        <v>89</v>
      </c>
      <c r="I32" s="4" t="s">
        <v>5</v>
      </c>
      <c r="J32" s="4" t="s">
        <v>36</v>
      </c>
      <c r="K32" s="4">
        <v>18</v>
      </c>
      <c r="L32" s="4">
        <f t="shared" si="7"/>
        <v>242</v>
      </c>
    </row>
    <row r="33" spans="1:12" x14ac:dyDescent="0.25">
      <c r="A33" s="4">
        <f t="shared" si="2"/>
        <v>49</v>
      </c>
      <c r="B33" t="s">
        <v>2</v>
      </c>
      <c r="C33" s="5" t="s">
        <v>4</v>
      </c>
      <c r="D33" s="5" t="s">
        <v>4</v>
      </c>
      <c r="E33" s="5"/>
      <c r="F33" s="5"/>
      <c r="G33" s="4">
        <f t="shared" si="0"/>
        <v>50</v>
      </c>
      <c r="H33" t="s">
        <v>2</v>
      </c>
      <c r="I33" s="4" t="s">
        <v>4</v>
      </c>
      <c r="J33" s="4" t="s">
        <v>4</v>
      </c>
      <c r="K33" s="5"/>
      <c r="L33" s="5"/>
    </row>
    <row r="34" spans="1:12" x14ac:dyDescent="0.25">
      <c r="A34" s="4">
        <f t="shared" si="2"/>
        <v>51</v>
      </c>
      <c r="B34" t="s">
        <v>100</v>
      </c>
      <c r="C34" s="4" t="s">
        <v>103</v>
      </c>
      <c r="D34" s="4" t="s">
        <v>99</v>
      </c>
      <c r="E34" s="4">
        <v>61</v>
      </c>
      <c r="F34" s="4">
        <f>IF(E34&gt;58,E34-58+$B$6,IF(E34&gt;29,E34-29+$B$5,E34+$B$4))</f>
        <v>14</v>
      </c>
      <c r="G34" s="4">
        <f t="shared" si="0"/>
        <v>52</v>
      </c>
      <c r="H34" t="s">
        <v>89</v>
      </c>
      <c r="I34" s="4" t="s">
        <v>5</v>
      </c>
      <c r="J34" s="4" t="s">
        <v>37</v>
      </c>
      <c r="K34" s="4">
        <v>17</v>
      </c>
      <c r="L34" s="4">
        <f t="shared" ref="L34" si="9">IF(K34&gt;63,K34-64+$B$3,IF(K34&gt;31,K34-32+$B$2,K34+$B$1))</f>
        <v>241</v>
      </c>
    </row>
    <row r="35" spans="1:12" x14ac:dyDescent="0.25">
      <c r="A35" s="4">
        <f t="shared" si="2"/>
        <v>53</v>
      </c>
      <c r="B35" t="s">
        <v>2</v>
      </c>
      <c r="C35" s="5" t="s">
        <v>4</v>
      </c>
      <c r="D35" s="5" t="s">
        <v>4</v>
      </c>
      <c r="E35" s="5"/>
      <c r="F35" s="5"/>
      <c r="G35" s="4">
        <f t="shared" si="0"/>
        <v>54</v>
      </c>
      <c r="H35" t="s">
        <v>59</v>
      </c>
      <c r="I35" s="4" t="s">
        <v>103</v>
      </c>
      <c r="J35" s="4" t="s">
        <v>58</v>
      </c>
      <c r="K35" s="5">
        <v>52</v>
      </c>
      <c r="L35" s="4">
        <f t="shared" ref="L35:L42" si="10">IF(K35&gt;58,K35-58+$B$6,IF(K35&gt;29,K35-29+$B$5,K35+$B$4))</f>
        <v>61</v>
      </c>
    </row>
    <row r="36" spans="1:12" x14ac:dyDescent="0.25">
      <c r="A36" s="4">
        <f t="shared" si="2"/>
        <v>55</v>
      </c>
      <c r="B36" t="s">
        <v>89</v>
      </c>
      <c r="C36" s="4" t="s">
        <v>19</v>
      </c>
      <c r="D36" s="4" t="s">
        <v>20</v>
      </c>
      <c r="E36" s="4">
        <v>53</v>
      </c>
      <c r="F36" s="4">
        <f t="shared" ref="F36:F37" si="11">IF(E36&gt;63,E36-64+$B$3,IF(E36&gt;31,E36-32+$B$2,E36+$B$1))</f>
        <v>213</v>
      </c>
      <c r="G36" s="4">
        <f t="shared" si="0"/>
        <v>56</v>
      </c>
      <c r="H36" t="s">
        <v>39</v>
      </c>
      <c r="I36" s="4" t="s">
        <v>103</v>
      </c>
      <c r="J36" s="4" t="s">
        <v>38</v>
      </c>
      <c r="K36" s="4">
        <v>54</v>
      </c>
      <c r="L36" s="4">
        <f t="shared" si="10"/>
        <v>63</v>
      </c>
    </row>
    <row r="37" spans="1:12" x14ac:dyDescent="0.25">
      <c r="A37" s="4">
        <f t="shared" si="2"/>
        <v>57</v>
      </c>
      <c r="B37" t="s">
        <v>89</v>
      </c>
      <c r="C37" s="4" t="s">
        <v>19</v>
      </c>
      <c r="D37" s="4" t="s">
        <v>21</v>
      </c>
      <c r="E37" s="4">
        <v>52</v>
      </c>
      <c r="F37" s="4">
        <f t="shared" si="11"/>
        <v>212</v>
      </c>
      <c r="G37" s="4">
        <f t="shared" si="0"/>
        <v>58</v>
      </c>
      <c r="H37" t="s">
        <v>60</v>
      </c>
      <c r="I37" s="4" t="s">
        <v>103</v>
      </c>
      <c r="J37" s="4" t="s">
        <v>66</v>
      </c>
      <c r="K37" s="4">
        <v>56</v>
      </c>
      <c r="L37" s="4">
        <f t="shared" si="10"/>
        <v>65</v>
      </c>
    </row>
    <row r="38" spans="1:12" x14ac:dyDescent="0.25">
      <c r="A38" s="4">
        <f t="shared" si="2"/>
        <v>59</v>
      </c>
      <c r="B38" t="s">
        <v>2</v>
      </c>
      <c r="C38" s="5" t="s">
        <v>4</v>
      </c>
      <c r="D38" s="5" t="s">
        <v>4</v>
      </c>
      <c r="E38" s="5"/>
      <c r="F38" s="5"/>
      <c r="G38" s="4">
        <f t="shared" si="0"/>
        <v>60</v>
      </c>
      <c r="H38" t="s">
        <v>61</v>
      </c>
      <c r="I38" s="4" t="s">
        <v>103</v>
      </c>
      <c r="J38" s="4" t="s">
        <v>67</v>
      </c>
      <c r="K38" s="5">
        <v>49</v>
      </c>
      <c r="L38" s="4">
        <f t="shared" si="10"/>
        <v>58</v>
      </c>
    </row>
    <row r="39" spans="1:12" x14ac:dyDescent="0.25">
      <c r="A39" s="4">
        <f t="shared" si="2"/>
        <v>61</v>
      </c>
      <c r="B39" t="s">
        <v>102</v>
      </c>
      <c r="C39" s="4" t="s">
        <v>103</v>
      </c>
      <c r="D39" s="4" t="s">
        <v>109</v>
      </c>
      <c r="G39" s="4">
        <f t="shared" si="0"/>
        <v>62</v>
      </c>
      <c r="H39" t="s">
        <v>62</v>
      </c>
      <c r="I39" s="4" t="s">
        <v>103</v>
      </c>
      <c r="J39" s="4" t="s">
        <v>68</v>
      </c>
      <c r="K39" s="4">
        <v>53</v>
      </c>
      <c r="L39" s="4">
        <f t="shared" si="10"/>
        <v>62</v>
      </c>
    </row>
    <row r="40" spans="1:12" x14ac:dyDescent="0.25">
      <c r="A40" s="4">
        <f t="shared" si="2"/>
        <v>63</v>
      </c>
      <c r="B40" t="s">
        <v>101</v>
      </c>
      <c r="C40" s="4" t="s">
        <v>103</v>
      </c>
      <c r="D40" s="4" t="s">
        <v>110</v>
      </c>
      <c r="G40" s="4">
        <f t="shared" si="0"/>
        <v>64</v>
      </c>
      <c r="H40" t="s">
        <v>63</v>
      </c>
      <c r="I40" s="4" t="s">
        <v>103</v>
      </c>
      <c r="J40" s="4" t="s">
        <v>69</v>
      </c>
      <c r="K40" s="4">
        <v>51</v>
      </c>
      <c r="L40" s="4">
        <f t="shared" si="10"/>
        <v>60</v>
      </c>
    </row>
    <row r="41" spans="1:12" x14ac:dyDescent="0.25">
      <c r="A41" s="4">
        <f t="shared" si="2"/>
        <v>65</v>
      </c>
      <c r="B41" t="s">
        <v>2</v>
      </c>
      <c r="C41" s="5" t="s">
        <v>4</v>
      </c>
      <c r="D41" s="5" t="s">
        <v>4</v>
      </c>
      <c r="E41" s="5"/>
      <c r="F41" s="5"/>
      <c r="G41" s="4">
        <f t="shared" si="0"/>
        <v>66</v>
      </c>
      <c r="H41" t="s">
        <v>64</v>
      </c>
      <c r="I41" s="4" t="s">
        <v>103</v>
      </c>
      <c r="J41" s="4" t="s">
        <v>70</v>
      </c>
      <c r="K41" s="5">
        <v>55</v>
      </c>
      <c r="L41" s="4">
        <f t="shared" si="10"/>
        <v>64</v>
      </c>
    </row>
    <row r="42" spans="1:12" x14ac:dyDescent="0.25">
      <c r="A42" s="4">
        <f t="shared" si="2"/>
        <v>67</v>
      </c>
      <c r="B42" t="s">
        <v>104</v>
      </c>
      <c r="C42" s="4" t="s">
        <v>19</v>
      </c>
      <c r="D42" s="4" t="s">
        <v>111</v>
      </c>
      <c r="E42" s="4">
        <v>49</v>
      </c>
      <c r="F42" s="4">
        <f t="shared" ref="F42:F43" si="12">IF(E42&gt;63,E42-64+$B$3,IF(E42&gt;31,E42-32+$B$2,E42+$B$1))</f>
        <v>209</v>
      </c>
      <c r="G42" s="4">
        <f t="shared" si="0"/>
        <v>68</v>
      </c>
      <c r="H42" t="s">
        <v>65</v>
      </c>
      <c r="I42" s="4" t="s">
        <v>103</v>
      </c>
      <c r="J42" s="4" t="s">
        <v>71</v>
      </c>
      <c r="K42" s="4">
        <v>50</v>
      </c>
      <c r="L42" s="4">
        <f t="shared" si="10"/>
        <v>59</v>
      </c>
    </row>
    <row r="43" spans="1:12" x14ac:dyDescent="0.25">
      <c r="A43" s="4">
        <f t="shared" si="2"/>
        <v>69</v>
      </c>
      <c r="B43" t="s">
        <v>105</v>
      </c>
      <c r="C43" s="4" t="s">
        <v>19</v>
      </c>
      <c r="D43" s="4" t="s">
        <v>112</v>
      </c>
      <c r="E43" s="4">
        <v>48</v>
      </c>
      <c r="F43" s="4">
        <f t="shared" si="12"/>
        <v>208</v>
      </c>
      <c r="G43" s="4">
        <f t="shared" si="0"/>
        <v>70</v>
      </c>
      <c r="H43" t="s">
        <v>89</v>
      </c>
      <c r="I43" s="4" t="s">
        <v>5</v>
      </c>
      <c r="J43" s="4" t="s">
        <v>72</v>
      </c>
      <c r="K43" s="4">
        <v>16</v>
      </c>
      <c r="L43" s="4">
        <f t="shared" ref="L43" si="13">IF(K43&gt;63,K43-64+$B$3,IF(K43&gt;31,K43-32+$B$2,K43+$B$1))</f>
        <v>240</v>
      </c>
    </row>
    <row r="44" spans="1:12" x14ac:dyDescent="0.25">
      <c r="A44" s="4">
        <f t="shared" si="2"/>
        <v>71</v>
      </c>
      <c r="B44" t="s">
        <v>2</v>
      </c>
      <c r="C44" s="5" t="s">
        <v>4</v>
      </c>
      <c r="D44" s="5" t="s">
        <v>4</v>
      </c>
      <c r="E44" s="5"/>
      <c r="F44" s="5"/>
      <c r="G44" s="4">
        <f t="shared" si="0"/>
        <v>72</v>
      </c>
      <c r="H44" t="s">
        <v>2</v>
      </c>
      <c r="I44" s="4" t="s">
        <v>4</v>
      </c>
      <c r="J44" s="4" t="s">
        <v>4</v>
      </c>
      <c r="K44" s="5"/>
      <c r="L44" s="5"/>
    </row>
    <row r="45" spans="1:12" x14ac:dyDescent="0.25">
      <c r="A45" s="4">
        <f t="shared" si="2"/>
        <v>73</v>
      </c>
      <c r="B45" t="s">
        <v>89</v>
      </c>
      <c r="C45" s="4" t="s">
        <v>5</v>
      </c>
      <c r="D45" s="4" t="s">
        <v>212</v>
      </c>
      <c r="E45" s="4">
        <v>50</v>
      </c>
      <c r="F45" s="4">
        <f t="shared" ref="F45:F49" si="14">IF(E45&gt;63,E45-64+$B$3,IF(E45&gt;31,E45-32+$B$2,E45+$B$1))</f>
        <v>210</v>
      </c>
      <c r="G45" s="4">
        <f t="shared" si="0"/>
        <v>74</v>
      </c>
      <c r="H45" t="s">
        <v>89</v>
      </c>
      <c r="I45" s="4" t="s">
        <v>5</v>
      </c>
      <c r="J45" s="4" t="s">
        <v>73</v>
      </c>
      <c r="K45" s="4">
        <v>15</v>
      </c>
      <c r="L45" s="4">
        <f t="shared" ref="L45:L52" si="15">IF(K45&gt;63,K45-64+$B$3,IF(K45&gt;31,K45-32+$B$2,K45+$B$1))</f>
        <v>239</v>
      </c>
    </row>
    <row r="46" spans="1:12" x14ac:dyDescent="0.25">
      <c r="A46" s="4">
        <f t="shared" si="2"/>
        <v>75</v>
      </c>
      <c r="B46" t="s">
        <v>89</v>
      </c>
      <c r="C46" s="4" t="s">
        <v>5</v>
      </c>
      <c r="D46" s="4" t="s">
        <v>211</v>
      </c>
      <c r="E46" s="4">
        <v>47</v>
      </c>
      <c r="F46" s="4">
        <f t="shared" si="14"/>
        <v>207</v>
      </c>
      <c r="G46" s="4">
        <f t="shared" si="0"/>
        <v>76</v>
      </c>
      <c r="H46" t="s">
        <v>89</v>
      </c>
      <c r="I46" s="4" t="s">
        <v>5</v>
      </c>
      <c r="J46" s="4" t="s">
        <v>74</v>
      </c>
      <c r="K46" s="4">
        <v>14</v>
      </c>
      <c r="L46" s="4">
        <f t="shared" si="15"/>
        <v>238</v>
      </c>
    </row>
    <row r="47" spans="1:12" x14ac:dyDescent="0.25">
      <c r="A47" s="4">
        <f t="shared" si="2"/>
        <v>77</v>
      </c>
      <c r="B47" t="s">
        <v>89</v>
      </c>
      <c r="C47" s="4" t="s">
        <v>5</v>
      </c>
      <c r="D47" s="4" t="s">
        <v>210</v>
      </c>
      <c r="E47" s="4">
        <v>46</v>
      </c>
      <c r="F47" s="4">
        <f t="shared" si="14"/>
        <v>206</v>
      </c>
      <c r="G47" s="4">
        <f t="shared" si="0"/>
        <v>78</v>
      </c>
      <c r="H47" t="s">
        <v>89</v>
      </c>
      <c r="I47" s="4" t="s">
        <v>5</v>
      </c>
      <c r="J47" s="4" t="s">
        <v>75</v>
      </c>
      <c r="K47" s="4">
        <v>13</v>
      </c>
      <c r="L47" s="4">
        <f t="shared" si="15"/>
        <v>237</v>
      </c>
    </row>
    <row r="48" spans="1:12" x14ac:dyDescent="0.25">
      <c r="A48" s="4">
        <f t="shared" si="2"/>
        <v>79</v>
      </c>
      <c r="B48" t="s">
        <v>89</v>
      </c>
      <c r="C48" s="4" t="s">
        <v>5</v>
      </c>
      <c r="D48" s="4" t="s">
        <v>40</v>
      </c>
      <c r="E48" s="4">
        <v>45</v>
      </c>
      <c r="F48" s="4">
        <f t="shared" si="14"/>
        <v>205</v>
      </c>
      <c r="G48" s="4">
        <f t="shared" si="0"/>
        <v>80</v>
      </c>
      <c r="H48" t="s">
        <v>89</v>
      </c>
      <c r="I48" s="4" t="s">
        <v>5</v>
      </c>
      <c r="J48" s="4" t="s">
        <v>76</v>
      </c>
      <c r="K48" s="4">
        <v>12</v>
      </c>
      <c r="L48" s="4">
        <f t="shared" si="15"/>
        <v>236</v>
      </c>
    </row>
    <row r="49" spans="1:12" x14ac:dyDescent="0.25">
      <c r="A49" s="4">
        <f t="shared" si="2"/>
        <v>81</v>
      </c>
      <c r="B49" t="s">
        <v>89</v>
      </c>
      <c r="C49" s="4" t="s">
        <v>5</v>
      </c>
      <c r="D49" s="4" t="s">
        <v>41</v>
      </c>
      <c r="E49" s="4">
        <v>44</v>
      </c>
      <c r="F49" s="4">
        <f t="shared" si="14"/>
        <v>204</v>
      </c>
      <c r="G49" s="4">
        <f t="shared" si="0"/>
        <v>82</v>
      </c>
      <c r="H49" t="s">
        <v>89</v>
      </c>
      <c r="I49" s="4" t="s">
        <v>5</v>
      </c>
      <c r="J49" s="4" t="s">
        <v>77</v>
      </c>
      <c r="K49" s="4">
        <v>11</v>
      </c>
      <c r="L49" s="4">
        <f t="shared" si="15"/>
        <v>235</v>
      </c>
    </row>
    <row r="50" spans="1:12" x14ac:dyDescent="0.25">
      <c r="A50" s="4">
        <f t="shared" si="2"/>
        <v>83</v>
      </c>
      <c r="B50" t="s">
        <v>2</v>
      </c>
      <c r="C50" s="4" t="s">
        <v>4</v>
      </c>
      <c r="D50" s="4" t="s">
        <v>4</v>
      </c>
      <c r="G50" s="4">
        <f t="shared" si="0"/>
        <v>84</v>
      </c>
      <c r="H50" t="s">
        <v>89</v>
      </c>
      <c r="I50" s="4" t="s">
        <v>5</v>
      </c>
      <c r="J50" s="4" t="s">
        <v>78</v>
      </c>
      <c r="K50" s="4">
        <v>10</v>
      </c>
      <c r="L50" s="4">
        <f t="shared" si="15"/>
        <v>234</v>
      </c>
    </row>
    <row r="51" spans="1:12" x14ac:dyDescent="0.25">
      <c r="A51" s="4">
        <f t="shared" si="2"/>
        <v>85</v>
      </c>
      <c r="B51" t="s">
        <v>89</v>
      </c>
      <c r="C51" s="4" t="s">
        <v>5</v>
      </c>
      <c r="D51" s="4" t="s">
        <v>42</v>
      </c>
      <c r="E51" s="4">
        <v>43</v>
      </c>
      <c r="F51" s="4">
        <f t="shared" ref="F51:F61" si="16">IF(E51&gt;63,E51-64+$B$3,IF(E51&gt;31,E51-32+$B$2,E51+$B$1))</f>
        <v>203</v>
      </c>
      <c r="G51" s="4">
        <f t="shared" si="0"/>
        <v>86</v>
      </c>
      <c r="H51" t="s">
        <v>89</v>
      </c>
      <c r="I51" s="4" t="s">
        <v>5</v>
      </c>
      <c r="J51" s="4" t="s">
        <v>79</v>
      </c>
      <c r="K51" s="4">
        <v>9</v>
      </c>
      <c r="L51" s="4">
        <f t="shared" si="15"/>
        <v>233</v>
      </c>
    </row>
    <row r="52" spans="1:12" x14ac:dyDescent="0.25">
      <c r="A52" s="4">
        <f t="shared" si="2"/>
        <v>87</v>
      </c>
      <c r="B52" t="s">
        <v>89</v>
      </c>
      <c r="C52" s="4" t="s">
        <v>5</v>
      </c>
      <c r="D52" s="4" t="s">
        <v>43</v>
      </c>
      <c r="E52" s="4">
        <v>42</v>
      </c>
      <c r="F52" s="4">
        <f t="shared" si="16"/>
        <v>202</v>
      </c>
      <c r="G52" s="4">
        <f t="shared" si="0"/>
        <v>88</v>
      </c>
      <c r="H52" t="s">
        <v>89</v>
      </c>
      <c r="I52" s="4" t="s">
        <v>5</v>
      </c>
      <c r="J52" s="4" t="s">
        <v>80</v>
      </c>
      <c r="K52" s="4">
        <v>8</v>
      </c>
      <c r="L52" s="4">
        <f t="shared" si="15"/>
        <v>232</v>
      </c>
    </row>
    <row r="53" spans="1:12" x14ac:dyDescent="0.25">
      <c r="A53" s="4">
        <f t="shared" si="2"/>
        <v>89</v>
      </c>
      <c r="B53" t="s">
        <v>2</v>
      </c>
      <c r="C53" s="4" t="s">
        <v>4</v>
      </c>
      <c r="D53" s="4" t="s">
        <v>4</v>
      </c>
      <c r="G53" s="4">
        <f t="shared" si="0"/>
        <v>90</v>
      </c>
      <c r="H53" t="s">
        <v>2</v>
      </c>
      <c r="I53" s="4" t="s">
        <v>4</v>
      </c>
      <c r="J53" s="4" t="s">
        <v>4</v>
      </c>
    </row>
    <row r="54" spans="1:12" x14ac:dyDescent="0.25">
      <c r="A54" s="4">
        <f t="shared" si="2"/>
        <v>91</v>
      </c>
      <c r="B54" t="s">
        <v>89</v>
      </c>
      <c r="C54" s="4" t="s">
        <v>5</v>
      </c>
      <c r="D54" s="4" t="s">
        <v>44</v>
      </c>
      <c r="E54" s="4">
        <v>41</v>
      </c>
      <c r="F54" s="4">
        <f t="shared" si="16"/>
        <v>201</v>
      </c>
      <c r="G54" s="4">
        <f t="shared" si="0"/>
        <v>92</v>
      </c>
      <c r="H54" t="s">
        <v>89</v>
      </c>
      <c r="I54" s="4" t="s">
        <v>5</v>
      </c>
      <c r="J54" s="4" t="s">
        <v>81</v>
      </c>
      <c r="K54" s="4">
        <v>7</v>
      </c>
      <c r="L54" s="4">
        <f t="shared" ref="L54:L61" si="17">IF(K54&gt;63,K54-64+$B$3,IF(K54&gt;31,K54-32+$B$2,K54+$B$1))</f>
        <v>231</v>
      </c>
    </row>
    <row r="55" spans="1:12" x14ac:dyDescent="0.25">
      <c r="A55" s="4">
        <f t="shared" si="2"/>
        <v>93</v>
      </c>
      <c r="B55" t="s">
        <v>89</v>
      </c>
      <c r="C55" s="4" t="s">
        <v>5</v>
      </c>
      <c r="D55" s="4" t="s">
        <v>45</v>
      </c>
      <c r="E55" s="4">
        <v>40</v>
      </c>
      <c r="F55" s="4">
        <f t="shared" si="16"/>
        <v>200</v>
      </c>
      <c r="G55" s="4">
        <f t="shared" si="0"/>
        <v>94</v>
      </c>
      <c r="H55" t="s">
        <v>89</v>
      </c>
      <c r="I55" s="4" t="s">
        <v>5</v>
      </c>
      <c r="J55" s="4" t="s">
        <v>82</v>
      </c>
      <c r="K55" s="4">
        <v>6</v>
      </c>
      <c r="L55" s="4">
        <f t="shared" si="17"/>
        <v>230</v>
      </c>
    </row>
    <row r="56" spans="1:12" x14ac:dyDescent="0.25">
      <c r="A56" s="4">
        <f t="shared" si="2"/>
        <v>95</v>
      </c>
      <c r="B56" t="s">
        <v>89</v>
      </c>
      <c r="C56" s="4" t="s">
        <v>5</v>
      </c>
      <c r="D56" s="4" t="s">
        <v>46</v>
      </c>
      <c r="E56" s="4">
        <v>39</v>
      </c>
      <c r="F56" s="4">
        <f t="shared" si="16"/>
        <v>199</v>
      </c>
      <c r="G56" s="4">
        <f t="shared" si="0"/>
        <v>96</v>
      </c>
      <c r="H56" t="s">
        <v>89</v>
      </c>
      <c r="I56" s="4" t="s">
        <v>5</v>
      </c>
      <c r="J56" s="4" t="s">
        <v>83</v>
      </c>
      <c r="K56" s="4">
        <v>5</v>
      </c>
      <c r="L56" s="4">
        <f t="shared" si="17"/>
        <v>229</v>
      </c>
    </row>
    <row r="57" spans="1:12" x14ac:dyDescent="0.25">
      <c r="A57" s="4">
        <f t="shared" si="2"/>
        <v>97</v>
      </c>
      <c r="B57" t="s">
        <v>89</v>
      </c>
      <c r="C57" s="4" t="s">
        <v>5</v>
      </c>
      <c r="D57" s="4" t="s">
        <v>47</v>
      </c>
      <c r="E57" s="4">
        <v>38</v>
      </c>
      <c r="F57" s="4">
        <f t="shared" si="16"/>
        <v>198</v>
      </c>
      <c r="G57" s="4">
        <f t="shared" si="0"/>
        <v>98</v>
      </c>
      <c r="H57" t="s">
        <v>89</v>
      </c>
      <c r="I57" s="4" t="s">
        <v>5</v>
      </c>
      <c r="J57" s="4" t="s">
        <v>84</v>
      </c>
      <c r="K57" s="4">
        <v>4</v>
      </c>
      <c r="L57" s="4">
        <f t="shared" si="17"/>
        <v>228</v>
      </c>
    </row>
    <row r="58" spans="1:12" x14ac:dyDescent="0.25">
      <c r="A58" s="4">
        <f t="shared" si="2"/>
        <v>99</v>
      </c>
      <c r="B58" t="s">
        <v>89</v>
      </c>
      <c r="C58" s="4" t="s">
        <v>5</v>
      </c>
      <c r="D58" s="4" t="s">
        <v>48</v>
      </c>
      <c r="E58" s="4">
        <v>37</v>
      </c>
      <c r="F58" s="4">
        <f t="shared" si="16"/>
        <v>197</v>
      </c>
      <c r="G58" s="4">
        <f t="shared" si="0"/>
        <v>100</v>
      </c>
      <c r="H58" t="s">
        <v>89</v>
      </c>
      <c r="I58" s="4" t="s">
        <v>5</v>
      </c>
      <c r="J58" s="4" t="s">
        <v>88</v>
      </c>
      <c r="K58" s="4">
        <v>3</v>
      </c>
      <c r="L58" s="4">
        <f t="shared" si="17"/>
        <v>227</v>
      </c>
    </row>
    <row r="59" spans="1:12" x14ac:dyDescent="0.25">
      <c r="A59" s="4">
        <f t="shared" si="2"/>
        <v>101</v>
      </c>
      <c r="B59" t="s">
        <v>89</v>
      </c>
      <c r="C59" s="4" t="s">
        <v>5</v>
      </c>
      <c r="D59" s="4" t="s">
        <v>49</v>
      </c>
      <c r="E59" s="4">
        <v>36</v>
      </c>
      <c r="F59" s="4">
        <f t="shared" si="16"/>
        <v>196</v>
      </c>
      <c r="G59" s="4">
        <f t="shared" si="0"/>
        <v>102</v>
      </c>
      <c r="H59" t="s">
        <v>89</v>
      </c>
      <c r="I59" s="4" t="s">
        <v>5</v>
      </c>
      <c r="J59" s="4" t="s">
        <v>85</v>
      </c>
      <c r="K59" s="4">
        <v>2</v>
      </c>
      <c r="L59" s="4">
        <f t="shared" si="17"/>
        <v>226</v>
      </c>
    </row>
    <row r="60" spans="1:12" x14ac:dyDescent="0.25">
      <c r="A60" s="4">
        <f t="shared" si="2"/>
        <v>103</v>
      </c>
      <c r="B60" t="s">
        <v>89</v>
      </c>
      <c r="C60" s="4" t="s">
        <v>5</v>
      </c>
      <c r="D60" s="4" t="s">
        <v>50</v>
      </c>
      <c r="E60" s="4">
        <v>35</v>
      </c>
      <c r="F60" s="4">
        <f t="shared" si="16"/>
        <v>195</v>
      </c>
      <c r="G60" s="4">
        <f t="shared" si="0"/>
        <v>104</v>
      </c>
      <c r="H60" t="s">
        <v>89</v>
      </c>
      <c r="I60" s="4" t="s">
        <v>5</v>
      </c>
      <c r="J60" s="4" t="s">
        <v>86</v>
      </c>
      <c r="K60" s="4">
        <v>1</v>
      </c>
      <c r="L60" s="4">
        <f t="shared" si="17"/>
        <v>225</v>
      </c>
    </row>
    <row r="61" spans="1:12" x14ac:dyDescent="0.25">
      <c r="A61" s="4">
        <f t="shared" si="2"/>
        <v>105</v>
      </c>
      <c r="B61" t="s">
        <v>89</v>
      </c>
      <c r="C61" s="4" t="s">
        <v>5</v>
      </c>
      <c r="D61" s="4" t="s">
        <v>51</v>
      </c>
      <c r="E61" s="4">
        <v>34</v>
      </c>
      <c r="F61" s="4">
        <f t="shared" si="16"/>
        <v>194</v>
      </c>
      <c r="G61" s="4">
        <f t="shared" si="0"/>
        <v>106</v>
      </c>
      <c r="H61" t="s">
        <v>89</v>
      </c>
      <c r="I61" s="4" t="s">
        <v>5</v>
      </c>
      <c r="J61" s="4" t="s">
        <v>87</v>
      </c>
      <c r="K61" s="4">
        <v>0</v>
      </c>
      <c r="L61" s="4">
        <f t="shared" si="17"/>
        <v>224</v>
      </c>
    </row>
    <row r="62" spans="1:12" x14ac:dyDescent="0.25">
      <c r="A62" s="4">
        <f t="shared" si="2"/>
        <v>107</v>
      </c>
      <c r="B62" t="s">
        <v>2</v>
      </c>
      <c r="C62" s="5" t="s">
        <v>4</v>
      </c>
      <c r="D62" s="5" t="s">
        <v>4</v>
      </c>
      <c r="E62" s="5"/>
      <c r="F62" s="5"/>
      <c r="G62" s="4">
        <f t="shared" si="0"/>
        <v>108</v>
      </c>
      <c r="H62" t="s">
        <v>2</v>
      </c>
      <c r="I62" s="5" t="s">
        <v>4</v>
      </c>
      <c r="J62" s="5" t="s">
        <v>4</v>
      </c>
      <c r="K62" s="5"/>
      <c r="L62" s="5"/>
    </row>
    <row r="63" spans="1:12" x14ac:dyDescent="0.25">
      <c r="A63" s="4">
        <f t="shared" si="2"/>
        <v>109</v>
      </c>
      <c r="B63" s="1" t="s">
        <v>113</v>
      </c>
      <c r="C63" s="5" t="s">
        <v>4</v>
      </c>
      <c r="D63" s="5" t="s">
        <v>4</v>
      </c>
      <c r="E63" s="5"/>
      <c r="F63" s="5"/>
      <c r="G63" s="4">
        <f t="shared" si="0"/>
        <v>110</v>
      </c>
      <c r="H63" s="1" t="s">
        <v>55</v>
      </c>
      <c r="I63" s="5" t="s">
        <v>4</v>
      </c>
      <c r="J63" s="5" t="s">
        <v>4</v>
      </c>
      <c r="K63" s="5"/>
      <c r="L63" s="5"/>
    </row>
    <row r="64" spans="1:12" x14ac:dyDescent="0.25">
      <c r="A64" s="4">
        <f t="shared" si="2"/>
        <v>111</v>
      </c>
      <c r="B64" s="1" t="s">
        <v>113</v>
      </c>
      <c r="C64" s="5" t="s">
        <v>4</v>
      </c>
      <c r="D64" s="5" t="s">
        <v>4</v>
      </c>
      <c r="E64" s="5"/>
      <c r="F64" s="5"/>
      <c r="G64" s="4">
        <f t="shared" si="0"/>
        <v>112</v>
      </c>
      <c r="H64" s="1" t="s">
        <v>55</v>
      </c>
      <c r="I64" s="5" t="s">
        <v>4</v>
      </c>
      <c r="J64" s="5" t="s">
        <v>4</v>
      </c>
      <c r="K64" s="5"/>
      <c r="L64" s="5"/>
    </row>
    <row r="65" spans="1:12" x14ac:dyDescent="0.25">
      <c r="A65" s="4">
        <f t="shared" si="2"/>
        <v>113</v>
      </c>
      <c r="B65" s="1" t="s">
        <v>52</v>
      </c>
      <c r="C65" s="5" t="s">
        <v>4</v>
      </c>
      <c r="D65" s="5" t="s">
        <v>4</v>
      </c>
      <c r="E65" s="5"/>
      <c r="F65" s="5"/>
      <c r="G65" s="4">
        <f t="shared" si="0"/>
        <v>114</v>
      </c>
      <c r="H65" t="s">
        <v>2</v>
      </c>
      <c r="I65" s="5" t="s">
        <v>4</v>
      </c>
      <c r="J65" s="5" t="s">
        <v>4</v>
      </c>
      <c r="K65" s="5"/>
      <c r="L65" s="5"/>
    </row>
    <row r="66" spans="1:12" x14ac:dyDescent="0.25">
      <c r="A66" s="4">
        <f t="shared" si="2"/>
        <v>115</v>
      </c>
      <c r="B66" s="1" t="s">
        <v>53</v>
      </c>
      <c r="C66" s="5" t="s">
        <v>4</v>
      </c>
      <c r="D66" s="5" t="s">
        <v>4</v>
      </c>
      <c r="E66" s="5"/>
      <c r="F66" s="5"/>
      <c r="G66" s="4">
        <f t="shared" si="0"/>
        <v>116</v>
      </c>
      <c r="H66" s="1" t="s">
        <v>56</v>
      </c>
      <c r="I66" s="5" t="s">
        <v>4</v>
      </c>
      <c r="J66" s="5" t="s">
        <v>4</v>
      </c>
      <c r="K66" s="5"/>
      <c r="L66" s="5"/>
    </row>
    <row r="67" spans="1:12" x14ac:dyDescent="0.25">
      <c r="A67" s="4">
        <f t="shared" si="2"/>
        <v>117</v>
      </c>
      <c r="B67" s="1" t="s">
        <v>54</v>
      </c>
      <c r="C67" s="5" t="s">
        <v>4</v>
      </c>
      <c r="D67" s="5" t="s">
        <v>4</v>
      </c>
      <c r="E67" s="5"/>
      <c r="F67" s="5"/>
      <c r="G67" s="4">
        <f t="shared" si="0"/>
        <v>118</v>
      </c>
      <c r="H67" s="1" t="s">
        <v>57</v>
      </c>
      <c r="I67" s="5" t="s">
        <v>4</v>
      </c>
      <c r="J67" s="5" t="s">
        <v>4</v>
      </c>
      <c r="K67" s="5"/>
      <c r="L67" s="5"/>
    </row>
    <row r="68" spans="1:12" x14ac:dyDescent="0.25">
      <c r="A68" s="4">
        <f t="shared" si="2"/>
        <v>119</v>
      </c>
      <c r="B68" t="s">
        <v>2</v>
      </c>
      <c r="C68" s="5" t="s">
        <v>4</v>
      </c>
      <c r="D68" s="5" t="s">
        <v>4</v>
      </c>
      <c r="E68" s="5"/>
      <c r="F68" s="5"/>
      <c r="G68" s="4">
        <f t="shared" si="0"/>
        <v>120</v>
      </c>
      <c r="H68" t="s">
        <v>2</v>
      </c>
      <c r="I68" s="5" t="s">
        <v>4</v>
      </c>
      <c r="J68" s="5" t="s">
        <v>4</v>
      </c>
      <c r="K68" s="5"/>
      <c r="L68" s="5"/>
    </row>
    <row r="71" spans="1:12" x14ac:dyDescent="0.25">
      <c r="A71" s="6" t="s">
        <v>114</v>
      </c>
    </row>
    <row r="72" spans="1:12" x14ac:dyDescent="0.25">
      <c r="A72" s="4" t="s">
        <v>115</v>
      </c>
    </row>
    <row r="73" spans="1:12" x14ac:dyDescent="0.25">
      <c r="A73" s="4" t="s">
        <v>116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69"/>
  <sheetViews>
    <sheetView tabSelected="1" topLeftCell="A19" workbookViewId="0">
      <selection activeCell="K47" sqref="K47"/>
    </sheetView>
  </sheetViews>
  <sheetFormatPr defaultRowHeight="15" x14ac:dyDescent="0.25"/>
  <cols>
    <col min="1" max="1" width="9" style="4" customWidth="1"/>
    <col min="2" max="2" width="27" customWidth="1"/>
    <col min="3" max="3" width="11.85546875" style="4" customWidth="1"/>
    <col min="4" max="7" width="9.140625" style="4"/>
    <col min="8" max="8" width="27.85546875" customWidth="1"/>
    <col min="9" max="12" width="9.140625" style="4"/>
  </cols>
  <sheetData>
    <row r="1" spans="1:12" x14ac:dyDescent="0.25">
      <c r="C1" s="4" t="s">
        <v>208</v>
      </c>
      <c r="D1" s="4">
        <f>D2+32</f>
        <v>128</v>
      </c>
    </row>
    <row r="2" spans="1:12" x14ac:dyDescent="0.25">
      <c r="A2" s="6"/>
      <c r="C2" s="4" t="s">
        <v>209</v>
      </c>
      <c r="D2" s="4">
        <v>96</v>
      </c>
    </row>
    <row r="3" spans="1:12" x14ac:dyDescent="0.25">
      <c r="A3" s="4" t="s">
        <v>0</v>
      </c>
    </row>
    <row r="4" spans="1:12" s="3" customFormat="1" ht="30" x14ac:dyDescent="0.25">
      <c r="A4" s="2" t="s">
        <v>106</v>
      </c>
      <c r="B4" s="2" t="s">
        <v>119</v>
      </c>
      <c r="C4" s="2" t="s">
        <v>108</v>
      </c>
      <c r="D4" s="2" t="s">
        <v>107</v>
      </c>
      <c r="E4" s="2" t="s">
        <v>117</v>
      </c>
      <c r="F4" s="2" t="s">
        <v>118</v>
      </c>
      <c r="G4" s="2" t="s">
        <v>106</v>
      </c>
      <c r="H4" s="2" t="s">
        <v>119</v>
      </c>
      <c r="I4" s="2" t="s">
        <v>108</v>
      </c>
      <c r="J4" s="2" t="s">
        <v>107</v>
      </c>
      <c r="K4" s="2" t="s">
        <v>117</v>
      </c>
      <c r="L4" s="2" t="s">
        <v>118</v>
      </c>
    </row>
    <row r="5" spans="1:12" x14ac:dyDescent="0.25">
      <c r="A5" s="4">
        <v>1</v>
      </c>
      <c r="B5" t="s">
        <v>2</v>
      </c>
      <c r="C5" s="5" t="s">
        <v>4</v>
      </c>
      <c r="D5" s="5" t="s">
        <v>4</v>
      </c>
      <c r="G5" s="4">
        <f>A5+1</f>
        <v>2</v>
      </c>
      <c r="H5" t="s">
        <v>2</v>
      </c>
      <c r="I5" s="5"/>
    </row>
    <row r="6" spans="1:12" x14ac:dyDescent="0.25">
      <c r="A6" s="4">
        <f>A5+2</f>
        <v>3</v>
      </c>
      <c r="B6" s="1" t="s">
        <v>57</v>
      </c>
      <c r="C6" s="4" t="s">
        <v>4</v>
      </c>
      <c r="D6" s="4" t="s">
        <v>4</v>
      </c>
      <c r="G6" s="4">
        <f t="shared" ref="G6:G64" si="0">G5+2</f>
        <v>4</v>
      </c>
      <c r="H6" s="1" t="s">
        <v>54</v>
      </c>
    </row>
    <row r="7" spans="1:12" x14ac:dyDescent="0.25">
      <c r="A7" s="4">
        <f t="shared" ref="A7:A64" si="1">A6+2</f>
        <v>5</v>
      </c>
      <c r="B7" s="1" t="s">
        <v>55</v>
      </c>
      <c r="C7" s="4" t="s">
        <v>4</v>
      </c>
      <c r="D7" s="4" t="s">
        <v>4</v>
      </c>
      <c r="G7" s="4">
        <f t="shared" si="0"/>
        <v>6</v>
      </c>
      <c r="H7" s="1" t="s">
        <v>53</v>
      </c>
    </row>
    <row r="8" spans="1:12" x14ac:dyDescent="0.25">
      <c r="A8" s="4">
        <f t="shared" si="1"/>
        <v>7</v>
      </c>
      <c r="B8" s="1" t="s">
        <v>55</v>
      </c>
      <c r="C8" s="4" t="s">
        <v>4</v>
      </c>
      <c r="D8" s="4" t="s">
        <v>4</v>
      </c>
      <c r="G8" s="4">
        <f t="shared" si="0"/>
        <v>8</v>
      </c>
      <c r="H8" s="1" t="s">
        <v>52</v>
      </c>
    </row>
    <row r="9" spans="1:12" x14ac:dyDescent="0.25">
      <c r="A9" s="4">
        <f t="shared" si="1"/>
        <v>9</v>
      </c>
      <c r="B9" s="1" t="s">
        <v>55</v>
      </c>
      <c r="C9" s="4" t="s">
        <v>4</v>
      </c>
      <c r="D9" s="4" t="s">
        <v>4</v>
      </c>
      <c r="G9" s="4">
        <f t="shared" si="0"/>
        <v>10</v>
      </c>
      <c r="H9" t="s">
        <v>164</v>
      </c>
    </row>
    <row r="10" spans="1:12" x14ac:dyDescent="0.25">
      <c r="A10" s="4">
        <f t="shared" si="1"/>
        <v>11</v>
      </c>
      <c r="B10" t="s">
        <v>2</v>
      </c>
      <c r="C10" s="4" t="s">
        <v>4</v>
      </c>
      <c r="D10" s="4" t="s">
        <v>4</v>
      </c>
      <c r="G10" s="4">
        <f t="shared" si="0"/>
        <v>12</v>
      </c>
      <c r="H10" t="s">
        <v>163</v>
      </c>
    </row>
    <row r="11" spans="1:12" x14ac:dyDescent="0.25">
      <c r="A11" s="4">
        <f t="shared" si="1"/>
        <v>13</v>
      </c>
      <c r="B11" t="s">
        <v>101</v>
      </c>
      <c r="C11" s="4" t="s">
        <v>103</v>
      </c>
      <c r="G11" s="4">
        <f t="shared" si="0"/>
        <v>14</v>
      </c>
      <c r="H11" t="s">
        <v>2</v>
      </c>
    </row>
    <row r="12" spans="1:12" x14ac:dyDescent="0.25">
      <c r="A12" s="4">
        <f t="shared" si="1"/>
        <v>15</v>
      </c>
      <c r="B12" t="s">
        <v>102</v>
      </c>
      <c r="C12" s="5" t="s">
        <v>103</v>
      </c>
      <c r="D12" s="5"/>
      <c r="G12" s="4">
        <f t="shared" si="0"/>
        <v>16</v>
      </c>
      <c r="H12" t="s">
        <v>162</v>
      </c>
      <c r="I12" s="4" t="s">
        <v>103</v>
      </c>
    </row>
    <row r="13" spans="1:12" x14ac:dyDescent="0.25">
      <c r="A13" s="4">
        <f t="shared" si="1"/>
        <v>17</v>
      </c>
      <c r="B13" t="s">
        <v>120</v>
      </c>
      <c r="C13" s="4" t="s">
        <v>103</v>
      </c>
      <c r="G13" s="4">
        <f t="shared" si="0"/>
        <v>18</v>
      </c>
      <c r="H13" t="s">
        <v>2</v>
      </c>
    </row>
    <row r="14" spans="1:12" x14ac:dyDescent="0.25">
      <c r="A14" s="4">
        <f t="shared" si="1"/>
        <v>19</v>
      </c>
      <c r="B14" t="s">
        <v>2</v>
      </c>
      <c r="C14" s="4" t="s">
        <v>5</v>
      </c>
      <c r="G14" s="4">
        <f t="shared" si="0"/>
        <v>20</v>
      </c>
      <c r="H14" t="s">
        <v>89</v>
      </c>
      <c r="I14" s="4" t="s">
        <v>122</v>
      </c>
      <c r="J14" s="4" t="s">
        <v>186</v>
      </c>
      <c r="K14" s="4">
        <v>18</v>
      </c>
      <c r="L14" s="4">
        <f t="shared" ref="L14:L25" si="2">IF(K14&gt;31,K14-32+$D$2,K14+$D$1)</f>
        <v>146</v>
      </c>
    </row>
    <row r="15" spans="1:12" x14ac:dyDescent="0.25">
      <c r="A15" s="4">
        <f t="shared" si="1"/>
        <v>21</v>
      </c>
      <c r="B15" t="s">
        <v>89</v>
      </c>
      <c r="C15" s="4" t="s">
        <v>121</v>
      </c>
      <c r="D15" s="4" t="s">
        <v>165</v>
      </c>
      <c r="E15" s="4">
        <v>0</v>
      </c>
      <c r="F15" s="4">
        <f>IF(E15&gt;31,E15-32+$D$2,E15+$D$1)</f>
        <v>128</v>
      </c>
      <c r="G15" s="4">
        <f t="shared" si="0"/>
        <v>22</v>
      </c>
      <c r="H15" t="s">
        <v>89</v>
      </c>
      <c r="I15" s="4" t="s">
        <v>124</v>
      </c>
      <c r="J15" s="4" t="s">
        <v>187</v>
      </c>
      <c r="K15" s="4">
        <v>19</v>
      </c>
      <c r="L15" s="4">
        <f t="shared" si="2"/>
        <v>147</v>
      </c>
    </row>
    <row r="16" spans="1:12" x14ac:dyDescent="0.25">
      <c r="A16" s="4">
        <f t="shared" si="1"/>
        <v>23</v>
      </c>
      <c r="B16" t="s">
        <v>89</v>
      </c>
      <c r="C16" s="4" t="s">
        <v>121</v>
      </c>
      <c r="D16" s="4" t="s">
        <v>166</v>
      </c>
      <c r="E16" s="4">
        <v>1</v>
      </c>
      <c r="F16" s="4">
        <f>IF(E16&gt;31,E16-32+$D$2,E16+$D$1)</f>
        <v>129</v>
      </c>
      <c r="G16" s="4">
        <f t="shared" si="0"/>
        <v>24</v>
      </c>
      <c r="H16" t="s">
        <v>89</v>
      </c>
      <c r="I16" s="4" t="s">
        <v>124</v>
      </c>
      <c r="J16" s="4" t="s">
        <v>188</v>
      </c>
      <c r="K16" s="4">
        <v>20</v>
      </c>
      <c r="L16" s="4">
        <f t="shared" si="2"/>
        <v>148</v>
      </c>
    </row>
    <row r="17" spans="1:12" x14ac:dyDescent="0.25">
      <c r="A17" s="4">
        <f t="shared" si="1"/>
        <v>25</v>
      </c>
      <c r="B17" t="s">
        <v>2</v>
      </c>
      <c r="G17" s="4">
        <f t="shared" si="0"/>
        <v>26</v>
      </c>
      <c r="H17" t="s">
        <v>89</v>
      </c>
      <c r="I17" s="4" t="s">
        <v>124</v>
      </c>
      <c r="J17" s="4" t="s">
        <v>189</v>
      </c>
      <c r="K17" s="4">
        <v>21</v>
      </c>
      <c r="L17" s="4">
        <f t="shared" si="2"/>
        <v>149</v>
      </c>
    </row>
    <row r="18" spans="1:12" x14ac:dyDescent="0.25">
      <c r="A18" s="4">
        <f t="shared" si="1"/>
        <v>27</v>
      </c>
      <c r="B18" t="s">
        <v>89</v>
      </c>
      <c r="C18" s="4" t="s">
        <v>122</v>
      </c>
      <c r="D18" s="4" t="s">
        <v>167</v>
      </c>
      <c r="E18" s="4">
        <v>3</v>
      </c>
      <c r="F18" s="4">
        <f t="shared" ref="F18:F25" si="3">IF(E18&gt;31,E18-32+$D$2,E18+$D$1)</f>
        <v>131</v>
      </c>
      <c r="G18" s="4">
        <f t="shared" si="0"/>
        <v>28</v>
      </c>
      <c r="H18" t="s">
        <v>89</v>
      </c>
      <c r="I18" s="4" t="s">
        <v>124</v>
      </c>
      <c r="J18" s="4" t="s">
        <v>190</v>
      </c>
      <c r="K18" s="4">
        <v>22</v>
      </c>
      <c r="L18" s="4">
        <f t="shared" si="2"/>
        <v>150</v>
      </c>
    </row>
    <row r="19" spans="1:12" x14ac:dyDescent="0.25">
      <c r="A19" s="4">
        <f t="shared" si="1"/>
        <v>29</v>
      </c>
      <c r="B19" t="s">
        <v>89</v>
      </c>
      <c r="C19" s="4" t="s">
        <v>122</v>
      </c>
      <c r="D19" s="4" t="s">
        <v>168</v>
      </c>
      <c r="E19" s="4">
        <v>2</v>
      </c>
      <c r="F19" s="4">
        <f t="shared" si="3"/>
        <v>130</v>
      </c>
      <c r="G19" s="4">
        <f t="shared" si="0"/>
        <v>30</v>
      </c>
      <c r="H19" t="s">
        <v>89</v>
      </c>
      <c r="I19" s="4" t="s">
        <v>124</v>
      </c>
      <c r="J19" s="4" t="s">
        <v>191</v>
      </c>
      <c r="K19" s="4">
        <v>23</v>
      </c>
      <c r="L19" s="4">
        <f t="shared" si="2"/>
        <v>151</v>
      </c>
    </row>
    <row r="20" spans="1:12" x14ac:dyDescent="0.25">
      <c r="A20" s="4">
        <f t="shared" si="1"/>
        <v>31</v>
      </c>
      <c r="B20" t="s">
        <v>89</v>
      </c>
      <c r="C20" s="4" t="s">
        <v>122</v>
      </c>
      <c r="D20" s="4" t="s">
        <v>169</v>
      </c>
      <c r="E20" s="4">
        <v>5</v>
      </c>
      <c r="F20" s="4">
        <f t="shared" si="3"/>
        <v>133</v>
      </c>
      <c r="G20" s="4">
        <f t="shared" si="0"/>
        <v>32</v>
      </c>
      <c r="H20" t="s">
        <v>89</v>
      </c>
      <c r="I20" s="4" t="s">
        <v>124</v>
      </c>
      <c r="J20" s="4" t="s">
        <v>192</v>
      </c>
      <c r="K20" s="4">
        <v>24</v>
      </c>
      <c r="L20" s="4">
        <f t="shared" si="2"/>
        <v>152</v>
      </c>
    </row>
    <row r="21" spans="1:12" x14ac:dyDescent="0.25">
      <c r="A21" s="4">
        <f t="shared" si="1"/>
        <v>33</v>
      </c>
      <c r="B21" t="s">
        <v>89</v>
      </c>
      <c r="C21" s="4" t="s">
        <v>122</v>
      </c>
      <c r="D21" s="4" t="s">
        <v>170</v>
      </c>
      <c r="E21" s="4">
        <v>4</v>
      </c>
      <c r="F21" s="4">
        <f t="shared" si="3"/>
        <v>132</v>
      </c>
      <c r="G21" s="4">
        <f t="shared" si="0"/>
        <v>34</v>
      </c>
      <c r="H21" t="s">
        <v>89</v>
      </c>
      <c r="I21" s="4" t="s">
        <v>91</v>
      </c>
      <c r="J21" s="4" t="s">
        <v>193</v>
      </c>
      <c r="K21" s="4">
        <v>25</v>
      </c>
      <c r="L21" s="4">
        <f t="shared" si="2"/>
        <v>153</v>
      </c>
    </row>
    <row r="22" spans="1:12" x14ac:dyDescent="0.25">
      <c r="A22" s="4">
        <f t="shared" si="1"/>
        <v>35</v>
      </c>
      <c r="B22" t="s">
        <v>89</v>
      </c>
      <c r="C22" s="4" t="s">
        <v>122</v>
      </c>
      <c r="D22" s="4" t="s">
        <v>171</v>
      </c>
      <c r="E22" s="4">
        <v>6</v>
      </c>
      <c r="F22" s="4">
        <f t="shared" si="3"/>
        <v>134</v>
      </c>
      <c r="G22" s="4">
        <f t="shared" si="0"/>
        <v>36</v>
      </c>
      <c r="H22" t="s">
        <v>89</v>
      </c>
      <c r="I22" s="4" t="s">
        <v>91</v>
      </c>
      <c r="J22" s="4" t="s">
        <v>194</v>
      </c>
      <c r="K22" s="4">
        <v>26</v>
      </c>
      <c r="L22" s="4">
        <f t="shared" si="2"/>
        <v>154</v>
      </c>
    </row>
    <row r="23" spans="1:12" x14ac:dyDescent="0.25">
      <c r="A23" s="4">
        <f t="shared" si="1"/>
        <v>37</v>
      </c>
      <c r="B23" t="s">
        <v>89</v>
      </c>
      <c r="C23" s="4" t="s">
        <v>122</v>
      </c>
      <c r="D23" s="4" t="s">
        <v>172</v>
      </c>
      <c r="E23" s="4">
        <v>7</v>
      </c>
      <c r="F23" s="4">
        <f t="shared" si="3"/>
        <v>135</v>
      </c>
      <c r="G23" s="4">
        <f t="shared" si="0"/>
        <v>38</v>
      </c>
      <c r="H23" t="s">
        <v>89</v>
      </c>
      <c r="I23" s="4" t="s">
        <v>91</v>
      </c>
      <c r="J23" s="4" t="s">
        <v>195</v>
      </c>
      <c r="K23" s="4">
        <v>27</v>
      </c>
      <c r="L23" s="4">
        <f t="shared" si="2"/>
        <v>155</v>
      </c>
    </row>
    <row r="24" spans="1:12" x14ac:dyDescent="0.25">
      <c r="A24" s="4">
        <f t="shared" si="1"/>
        <v>39</v>
      </c>
      <c r="B24" t="s">
        <v>89</v>
      </c>
      <c r="C24" s="4" t="s">
        <v>122</v>
      </c>
      <c r="D24" s="4" t="s">
        <v>173</v>
      </c>
      <c r="E24" s="4">
        <v>8</v>
      </c>
      <c r="F24" s="4">
        <f t="shared" si="3"/>
        <v>136</v>
      </c>
      <c r="G24" s="4">
        <f t="shared" si="0"/>
        <v>40</v>
      </c>
      <c r="H24" t="s">
        <v>89</v>
      </c>
      <c r="I24" s="4" t="s">
        <v>91</v>
      </c>
      <c r="J24" s="4" t="s">
        <v>196</v>
      </c>
      <c r="K24" s="4">
        <v>28</v>
      </c>
      <c r="L24" s="4">
        <f t="shared" si="2"/>
        <v>156</v>
      </c>
    </row>
    <row r="25" spans="1:12" x14ac:dyDescent="0.25">
      <c r="A25" s="4">
        <f t="shared" si="1"/>
        <v>41</v>
      </c>
      <c r="B25" t="s">
        <v>89</v>
      </c>
      <c r="C25" s="4" t="s">
        <v>122</v>
      </c>
      <c r="D25" s="4" t="s">
        <v>174</v>
      </c>
      <c r="E25" s="4">
        <v>9</v>
      </c>
      <c r="F25" s="4">
        <f t="shared" si="3"/>
        <v>137</v>
      </c>
      <c r="G25" s="4">
        <f t="shared" si="0"/>
        <v>42</v>
      </c>
      <c r="H25" t="s">
        <v>89</v>
      </c>
      <c r="I25" s="4" t="s">
        <v>91</v>
      </c>
      <c r="J25" s="4" t="s">
        <v>197</v>
      </c>
      <c r="K25" s="4">
        <v>29</v>
      </c>
      <c r="L25" s="4">
        <f t="shared" si="2"/>
        <v>157</v>
      </c>
    </row>
    <row r="26" spans="1:12" x14ac:dyDescent="0.25">
      <c r="A26" s="4">
        <f t="shared" si="1"/>
        <v>43</v>
      </c>
      <c r="B26" t="s">
        <v>2</v>
      </c>
      <c r="G26" s="4">
        <f t="shared" si="0"/>
        <v>44</v>
      </c>
      <c r="H26" t="s">
        <v>2</v>
      </c>
    </row>
    <row r="27" spans="1:12" x14ac:dyDescent="0.25">
      <c r="A27" s="4">
        <f t="shared" si="1"/>
        <v>45</v>
      </c>
      <c r="B27" t="s">
        <v>89</v>
      </c>
      <c r="C27" s="4" t="s">
        <v>124</v>
      </c>
      <c r="D27" s="4" t="s">
        <v>175</v>
      </c>
      <c r="E27" s="4">
        <v>40</v>
      </c>
      <c r="F27" s="4">
        <f t="shared" ref="F27:F28" si="4">IF(E27&gt;31,E27-32+$D$2,E27+$D$1)</f>
        <v>104</v>
      </c>
      <c r="G27" s="4">
        <f t="shared" si="0"/>
        <v>46</v>
      </c>
      <c r="H27" t="s">
        <v>89</v>
      </c>
      <c r="I27" s="4" t="s">
        <v>124</v>
      </c>
      <c r="J27" s="4" t="s">
        <v>198</v>
      </c>
      <c r="K27" s="4">
        <v>30</v>
      </c>
      <c r="L27" s="4">
        <f t="shared" ref="L27:L28" si="5">IF(K27&gt;31,K27-32+$D$2,K27+$D$1)</f>
        <v>158</v>
      </c>
    </row>
    <row r="28" spans="1:12" x14ac:dyDescent="0.25">
      <c r="A28" s="4">
        <f t="shared" si="1"/>
        <v>47</v>
      </c>
      <c r="B28" t="s">
        <v>89</v>
      </c>
      <c r="C28" s="4" t="s">
        <v>124</v>
      </c>
      <c r="D28" s="4" t="s">
        <v>176</v>
      </c>
      <c r="E28" s="4">
        <v>41</v>
      </c>
      <c r="F28" s="4">
        <f t="shared" si="4"/>
        <v>105</v>
      </c>
      <c r="G28" s="4">
        <f t="shared" si="0"/>
        <v>48</v>
      </c>
      <c r="H28" t="s">
        <v>89</v>
      </c>
      <c r="I28" s="4" t="s">
        <v>124</v>
      </c>
      <c r="J28" s="4" t="s">
        <v>199</v>
      </c>
      <c r="K28" s="4">
        <v>31</v>
      </c>
      <c r="L28" s="4">
        <f t="shared" si="5"/>
        <v>159</v>
      </c>
    </row>
    <row r="29" spans="1:12" x14ac:dyDescent="0.25">
      <c r="A29" s="4">
        <f t="shared" si="1"/>
        <v>49</v>
      </c>
      <c r="B29" t="s">
        <v>2</v>
      </c>
      <c r="C29" s="5" t="s">
        <v>4</v>
      </c>
      <c r="D29" s="5"/>
      <c r="E29" s="5"/>
      <c r="F29" s="5"/>
      <c r="G29" s="4">
        <f t="shared" si="0"/>
        <v>50</v>
      </c>
      <c r="H29" t="s">
        <v>2</v>
      </c>
      <c r="K29" s="5"/>
      <c r="L29" s="5"/>
    </row>
    <row r="30" spans="1:12" x14ac:dyDescent="0.25">
      <c r="A30" s="4">
        <f t="shared" si="1"/>
        <v>51</v>
      </c>
      <c r="B30" t="s">
        <v>89</v>
      </c>
      <c r="C30" s="4" t="s">
        <v>124</v>
      </c>
      <c r="D30" s="4" t="s">
        <v>177</v>
      </c>
      <c r="E30" s="4">
        <v>10</v>
      </c>
      <c r="F30" s="4">
        <f t="shared" ref="F30:F37" si="6">IF(E30&gt;31,E30-32+$D$2,E30+$D$1)</f>
        <v>138</v>
      </c>
      <c r="G30" s="4">
        <f t="shared" si="0"/>
        <v>52</v>
      </c>
      <c r="H30" t="s">
        <v>89</v>
      </c>
      <c r="I30" s="4" t="s">
        <v>124</v>
      </c>
      <c r="J30" s="4" t="s">
        <v>200</v>
      </c>
      <c r="K30" s="4">
        <v>33</v>
      </c>
      <c r="L30" s="4">
        <f t="shared" ref="L30:L37" si="7">IF(K30&gt;31,K30-32+$D$2,K30+$D$1)</f>
        <v>97</v>
      </c>
    </row>
    <row r="31" spans="1:12" x14ac:dyDescent="0.25">
      <c r="A31" s="4">
        <f t="shared" si="1"/>
        <v>53</v>
      </c>
      <c r="B31" t="s">
        <v>89</v>
      </c>
      <c r="C31" s="5" t="s">
        <v>124</v>
      </c>
      <c r="D31" s="5" t="s">
        <v>178</v>
      </c>
      <c r="E31" s="5">
        <v>11</v>
      </c>
      <c r="F31" s="4">
        <f t="shared" si="6"/>
        <v>139</v>
      </c>
      <c r="G31" s="4">
        <f t="shared" si="0"/>
        <v>54</v>
      </c>
      <c r="H31" t="s">
        <v>89</v>
      </c>
      <c r="I31" s="4" t="s">
        <v>124</v>
      </c>
      <c r="J31" s="4" t="s">
        <v>201</v>
      </c>
      <c r="K31" s="5">
        <v>32</v>
      </c>
      <c r="L31" s="4">
        <f t="shared" si="7"/>
        <v>96</v>
      </c>
    </row>
    <row r="32" spans="1:12" x14ac:dyDescent="0.25">
      <c r="A32" s="4">
        <f t="shared" si="1"/>
        <v>55</v>
      </c>
      <c r="B32" t="s">
        <v>89</v>
      </c>
      <c r="C32" s="4" t="s">
        <v>91</v>
      </c>
      <c r="D32" s="4" t="s">
        <v>179</v>
      </c>
      <c r="E32" s="4">
        <v>12</v>
      </c>
      <c r="F32" s="4">
        <f t="shared" si="6"/>
        <v>140</v>
      </c>
      <c r="G32" s="4">
        <f t="shared" si="0"/>
        <v>56</v>
      </c>
      <c r="H32" t="s">
        <v>89</v>
      </c>
      <c r="I32" s="4" t="s">
        <v>124</v>
      </c>
      <c r="J32" s="4" t="s">
        <v>202</v>
      </c>
      <c r="K32" s="4">
        <v>34</v>
      </c>
      <c r="L32" s="4">
        <f t="shared" si="7"/>
        <v>98</v>
      </c>
    </row>
    <row r="33" spans="1:12" x14ac:dyDescent="0.25">
      <c r="A33" s="4">
        <f t="shared" si="1"/>
        <v>57</v>
      </c>
      <c r="B33" t="s">
        <v>89</v>
      </c>
      <c r="C33" s="4" t="s">
        <v>91</v>
      </c>
      <c r="D33" s="4" t="s">
        <v>180</v>
      </c>
      <c r="E33" s="4">
        <v>13</v>
      </c>
      <c r="F33" s="4">
        <f t="shared" si="6"/>
        <v>141</v>
      </c>
      <c r="G33" s="4">
        <f t="shared" si="0"/>
        <v>58</v>
      </c>
      <c r="H33" t="s">
        <v>89</v>
      </c>
      <c r="I33" s="4" t="s">
        <v>124</v>
      </c>
      <c r="J33" s="4" t="s">
        <v>203</v>
      </c>
      <c r="K33" s="4">
        <v>35</v>
      </c>
      <c r="L33" s="4">
        <f t="shared" si="7"/>
        <v>99</v>
      </c>
    </row>
    <row r="34" spans="1:12" x14ac:dyDescent="0.25">
      <c r="A34" s="4">
        <f t="shared" si="1"/>
        <v>59</v>
      </c>
      <c r="B34" t="s">
        <v>89</v>
      </c>
      <c r="C34" s="4" t="s">
        <v>91</v>
      </c>
      <c r="D34" s="5" t="s">
        <v>181</v>
      </c>
      <c r="E34" s="5">
        <v>14</v>
      </c>
      <c r="F34" s="4">
        <f t="shared" si="6"/>
        <v>142</v>
      </c>
      <c r="G34" s="4">
        <f t="shared" si="0"/>
        <v>60</v>
      </c>
      <c r="H34" t="s">
        <v>89</v>
      </c>
      <c r="I34" s="4" t="s">
        <v>124</v>
      </c>
      <c r="J34" s="4" t="s">
        <v>204</v>
      </c>
      <c r="K34" s="5">
        <v>36</v>
      </c>
      <c r="L34" s="4">
        <f t="shared" si="7"/>
        <v>100</v>
      </c>
    </row>
    <row r="35" spans="1:12" x14ac:dyDescent="0.25">
      <c r="A35" s="4">
        <f t="shared" si="1"/>
        <v>61</v>
      </c>
      <c r="B35" t="s">
        <v>89</v>
      </c>
      <c r="C35" s="4" t="s">
        <v>91</v>
      </c>
      <c r="D35" s="4" t="s">
        <v>182</v>
      </c>
      <c r="E35" s="4">
        <v>15</v>
      </c>
      <c r="F35" s="4">
        <f t="shared" si="6"/>
        <v>143</v>
      </c>
      <c r="G35" s="4">
        <f t="shared" si="0"/>
        <v>62</v>
      </c>
      <c r="H35" t="s">
        <v>89</v>
      </c>
      <c r="I35" s="4" t="s">
        <v>124</v>
      </c>
      <c r="J35" s="4" t="s">
        <v>205</v>
      </c>
      <c r="K35" s="4">
        <v>37</v>
      </c>
      <c r="L35" s="4">
        <f t="shared" si="7"/>
        <v>101</v>
      </c>
    </row>
    <row r="36" spans="1:12" x14ac:dyDescent="0.25">
      <c r="A36" s="4">
        <f t="shared" si="1"/>
        <v>63</v>
      </c>
      <c r="B36" t="s">
        <v>89</v>
      </c>
      <c r="C36" s="4" t="s">
        <v>124</v>
      </c>
      <c r="D36" s="4" t="s">
        <v>183</v>
      </c>
      <c r="E36" s="4">
        <v>17</v>
      </c>
      <c r="F36" s="4">
        <f t="shared" si="6"/>
        <v>145</v>
      </c>
      <c r="G36" s="4">
        <f t="shared" si="0"/>
        <v>64</v>
      </c>
      <c r="H36" t="s">
        <v>89</v>
      </c>
      <c r="I36" s="4" t="s">
        <v>124</v>
      </c>
      <c r="J36" s="4" t="s">
        <v>206</v>
      </c>
      <c r="K36" s="4">
        <v>38</v>
      </c>
      <c r="L36" s="4">
        <f t="shared" si="7"/>
        <v>102</v>
      </c>
    </row>
    <row r="37" spans="1:12" x14ac:dyDescent="0.25">
      <c r="A37" s="4">
        <f t="shared" si="1"/>
        <v>65</v>
      </c>
      <c r="B37" t="s">
        <v>89</v>
      </c>
      <c r="C37" s="5" t="s">
        <v>124</v>
      </c>
      <c r="D37" s="5" t="s">
        <v>184</v>
      </c>
      <c r="E37" s="5">
        <v>16</v>
      </c>
      <c r="F37" s="4">
        <f t="shared" si="6"/>
        <v>144</v>
      </c>
      <c r="G37" s="4">
        <f t="shared" si="0"/>
        <v>66</v>
      </c>
      <c r="H37" t="s">
        <v>89</v>
      </c>
      <c r="I37" s="4" t="s">
        <v>124</v>
      </c>
      <c r="J37" s="4" t="s">
        <v>207</v>
      </c>
      <c r="K37" s="5">
        <v>39</v>
      </c>
      <c r="L37" s="4">
        <f t="shared" si="7"/>
        <v>103</v>
      </c>
    </row>
    <row r="38" spans="1:12" x14ac:dyDescent="0.25">
      <c r="A38" s="4">
        <f t="shared" si="1"/>
        <v>67</v>
      </c>
      <c r="B38" t="s">
        <v>2</v>
      </c>
      <c r="G38" s="4">
        <f t="shared" si="0"/>
        <v>68</v>
      </c>
      <c r="H38" t="s">
        <v>2</v>
      </c>
    </row>
    <row r="39" spans="1:12" x14ac:dyDescent="0.25">
      <c r="A39" s="4">
        <f t="shared" si="1"/>
        <v>69</v>
      </c>
      <c r="B39" t="s">
        <v>123</v>
      </c>
      <c r="C39" s="4" t="s">
        <v>225</v>
      </c>
      <c r="D39" s="4" t="s">
        <v>218</v>
      </c>
      <c r="E39" s="4">
        <v>23</v>
      </c>
      <c r="G39" s="4">
        <f t="shared" si="0"/>
        <v>70</v>
      </c>
      <c r="H39" t="s">
        <v>161</v>
      </c>
      <c r="I39" s="4" t="s">
        <v>225</v>
      </c>
      <c r="J39" s="4" t="s">
        <v>226</v>
      </c>
      <c r="K39" s="4">
        <v>24</v>
      </c>
    </row>
    <row r="40" spans="1:12" x14ac:dyDescent="0.25">
      <c r="A40" s="4">
        <f t="shared" si="1"/>
        <v>71</v>
      </c>
      <c r="B40" t="s">
        <v>125</v>
      </c>
      <c r="C40" s="4" t="s">
        <v>225</v>
      </c>
      <c r="D40" s="5" t="s">
        <v>219</v>
      </c>
      <c r="E40" s="5">
        <v>14</v>
      </c>
      <c r="F40" s="5"/>
      <c r="G40" s="4">
        <f t="shared" si="0"/>
        <v>72</v>
      </c>
      <c r="H40" t="s">
        <v>160</v>
      </c>
      <c r="I40" s="4" t="s">
        <v>225</v>
      </c>
      <c r="J40" s="4" t="s">
        <v>227</v>
      </c>
      <c r="K40" s="5">
        <v>22</v>
      </c>
      <c r="L40" s="5"/>
    </row>
    <row r="41" spans="1:12" x14ac:dyDescent="0.25">
      <c r="A41" s="4">
        <f t="shared" si="1"/>
        <v>73</v>
      </c>
      <c r="B41" t="s">
        <v>126</v>
      </c>
      <c r="C41" s="4" t="s">
        <v>225</v>
      </c>
      <c r="D41" s="4" t="s">
        <v>220</v>
      </c>
      <c r="E41" s="4">
        <v>18</v>
      </c>
      <c r="G41" s="4">
        <f t="shared" si="0"/>
        <v>74</v>
      </c>
      <c r="H41" t="s">
        <v>159</v>
      </c>
      <c r="I41" s="4" t="s">
        <v>225</v>
      </c>
      <c r="J41" s="4" t="s">
        <v>228</v>
      </c>
      <c r="K41" s="4">
        <v>19</v>
      </c>
    </row>
    <row r="42" spans="1:12" x14ac:dyDescent="0.25">
      <c r="A42" s="4">
        <f t="shared" si="1"/>
        <v>75</v>
      </c>
      <c r="B42" t="s">
        <v>127</v>
      </c>
      <c r="C42" s="4" t="s">
        <v>225</v>
      </c>
      <c r="D42" s="4" t="s">
        <v>221</v>
      </c>
      <c r="E42" s="4">
        <v>17</v>
      </c>
      <c r="G42" s="4">
        <f t="shared" si="0"/>
        <v>76</v>
      </c>
      <c r="H42" t="s">
        <v>158</v>
      </c>
      <c r="I42" s="4" t="s">
        <v>225</v>
      </c>
      <c r="J42" s="4" t="s">
        <v>229</v>
      </c>
      <c r="K42" s="4">
        <v>25</v>
      </c>
    </row>
    <row r="43" spans="1:12" x14ac:dyDescent="0.25">
      <c r="A43" s="4">
        <f t="shared" si="1"/>
        <v>77</v>
      </c>
      <c r="B43" t="s">
        <v>128</v>
      </c>
      <c r="C43" s="4" t="s">
        <v>225</v>
      </c>
      <c r="D43" s="4" t="s">
        <v>222</v>
      </c>
      <c r="E43" s="4">
        <v>16</v>
      </c>
      <c r="G43" s="4">
        <f t="shared" si="0"/>
        <v>78</v>
      </c>
      <c r="H43" t="s">
        <v>157</v>
      </c>
      <c r="I43" s="4" t="s">
        <v>225</v>
      </c>
      <c r="J43" s="4" t="s">
        <v>230</v>
      </c>
      <c r="K43" s="4">
        <v>26</v>
      </c>
    </row>
    <row r="44" spans="1:12" x14ac:dyDescent="0.25">
      <c r="A44" s="4">
        <f t="shared" si="1"/>
        <v>79</v>
      </c>
      <c r="B44" t="s">
        <v>129</v>
      </c>
      <c r="C44" s="4" t="s">
        <v>225</v>
      </c>
      <c r="D44" s="4" t="s">
        <v>223</v>
      </c>
      <c r="E44" s="4">
        <v>15</v>
      </c>
      <c r="G44" s="4">
        <f t="shared" si="0"/>
        <v>80</v>
      </c>
      <c r="H44" t="s">
        <v>156</v>
      </c>
      <c r="I44" s="4" t="s">
        <v>225</v>
      </c>
      <c r="J44" s="4" t="s">
        <v>231</v>
      </c>
      <c r="K44" s="4">
        <v>27</v>
      </c>
    </row>
    <row r="45" spans="1:12" x14ac:dyDescent="0.25">
      <c r="A45" s="4">
        <f t="shared" si="1"/>
        <v>81</v>
      </c>
      <c r="B45" t="s">
        <v>2</v>
      </c>
      <c r="G45" s="4">
        <f t="shared" si="0"/>
        <v>82</v>
      </c>
      <c r="H45" t="s">
        <v>155</v>
      </c>
    </row>
    <row r="46" spans="1:12" x14ac:dyDescent="0.25">
      <c r="A46" s="4">
        <f t="shared" si="1"/>
        <v>83</v>
      </c>
      <c r="B46" t="s">
        <v>130</v>
      </c>
      <c r="D46" s="4" t="s">
        <v>224</v>
      </c>
      <c r="E46" s="4">
        <v>21</v>
      </c>
      <c r="G46" s="4">
        <f t="shared" si="0"/>
        <v>84</v>
      </c>
      <c r="H46" t="s">
        <v>154</v>
      </c>
      <c r="J46" s="4" t="s">
        <v>232</v>
      </c>
      <c r="K46" s="4">
        <v>20</v>
      </c>
    </row>
    <row r="47" spans="1:12" x14ac:dyDescent="0.25">
      <c r="A47" s="4">
        <f t="shared" si="1"/>
        <v>85</v>
      </c>
      <c r="B47" t="s">
        <v>185</v>
      </c>
      <c r="G47" s="4">
        <f t="shared" si="0"/>
        <v>86</v>
      </c>
      <c r="H47" t="s">
        <v>153</v>
      </c>
    </row>
    <row r="48" spans="1:12" x14ac:dyDescent="0.25">
      <c r="A48" s="4">
        <f t="shared" si="1"/>
        <v>87</v>
      </c>
      <c r="B48" s="1" t="s">
        <v>131</v>
      </c>
      <c r="G48" s="4">
        <f t="shared" si="0"/>
        <v>88</v>
      </c>
      <c r="H48" t="s">
        <v>152</v>
      </c>
    </row>
    <row r="49" spans="1:12" x14ac:dyDescent="0.25">
      <c r="A49" s="4">
        <f t="shared" si="1"/>
        <v>89</v>
      </c>
      <c r="B49" t="s">
        <v>2</v>
      </c>
      <c r="C49" s="4" t="s">
        <v>4</v>
      </c>
      <c r="G49" s="4">
        <f t="shared" si="0"/>
        <v>90</v>
      </c>
      <c r="H49" t="s">
        <v>2</v>
      </c>
    </row>
    <row r="50" spans="1:12" x14ac:dyDescent="0.25">
      <c r="A50" s="4">
        <f t="shared" si="1"/>
        <v>91</v>
      </c>
      <c r="B50" t="s">
        <v>132</v>
      </c>
      <c r="G50" s="4">
        <f t="shared" si="0"/>
        <v>92</v>
      </c>
      <c r="H50" t="s">
        <v>150</v>
      </c>
    </row>
    <row r="51" spans="1:12" x14ac:dyDescent="0.25">
      <c r="A51" s="4">
        <f t="shared" si="1"/>
        <v>93</v>
      </c>
      <c r="B51" t="s">
        <v>133</v>
      </c>
      <c r="G51" s="4">
        <f t="shared" si="0"/>
        <v>94</v>
      </c>
      <c r="H51" t="s">
        <v>151</v>
      </c>
    </row>
    <row r="52" spans="1:12" x14ac:dyDescent="0.25">
      <c r="A52" s="4">
        <f t="shared" si="1"/>
        <v>95</v>
      </c>
      <c r="B52" t="s">
        <v>2</v>
      </c>
      <c r="G52" s="4">
        <f t="shared" si="0"/>
        <v>96</v>
      </c>
      <c r="H52" t="s">
        <v>2</v>
      </c>
    </row>
    <row r="53" spans="1:12" x14ac:dyDescent="0.25">
      <c r="A53" s="4">
        <f t="shared" si="1"/>
        <v>97</v>
      </c>
      <c r="B53" t="s">
        <v>134</v>
      </c>
      <c r="G53" s="4">
        <f t="shared" si="0"/>
        <v>98</v>
      </c>
      <c r="H53" s="1" t="s">
        <v>148</v>
      </c>
    </row>
    <row r="54" spans="1:12" x14ac:dyDescent="0.25">
      <c r="A54" s="4">
        <f t="shared" si="1"/>
        <v>99</v>
      </c>
      <c r="B54" t="s">
        <v>135</v>
      </c>
      <c r="G54" s="4">
        <f t="shared" si="0"/>
        <v>100</v>
      </c>
      <c r="H54" s="1" t="s">
        <v>149</v>
      </c>
    </row>
    <row r="55" spans="1:12" x14ac:dyDescent="0.25">
      <c r="A55" s="4">
        <f t="shared" si="1"/>
        <v>101</v>
      </c>
      <c r="B55" t="s">
        <v>2</v>
      </c>
      <c r="G55" s="4">
        <f t="shared" si="0"/>
        <v>102</v>
      </c>
      <c r="H55" t="s">
        <v>2</v>
      </c>
    </row>
    <row r="56" spans="1:12" x14ac:dyDescent="0.25">
      <c r="A56" s="4">
        <f t="shared" si="1"/>
        <v>103</v>
      </c>
      <c r="B56" t="s">
        <v>136</v>
      </c>
      <c r="G56" s="4">
        <f t="shared" si="0"/>
        <v>104</v>
      </c>
      <c r="H56" s="1" t="s">
        <v>146</v>
      </c>
    </row>
    <row r="57" spans="1:12" x14ac:dyDescent="0.25">
      <c r="A57" s="4">
        <f t="shared" si="1"/>
        <v>105</v>
      </c>
      <c r="B57" t="s">
        <v>137</v>
      </c>
      <c r="G57" s="4">
        <f t="shared" si="0"/>
        <v>106</v>
      </c>
      <c r="H57" s="1" t="s">
        <v>147</v>
      </c>
    </row>
    <row r="58" spans="1:12" x14ac:dyDescent="0.25">
      <c r="A58" s="4">
        <f t="shared" si="1"/>
        <v>107</v>
      </c>
      <c r="B58" t="s">
        <v>2</v>
      </c>
      <c r="C58" s="5"/>
      <c r="D58" s="5"/>
      <c r="E58" s="5"/>
      <c r="F58" s="5"/>
      <c r="G58" s="4">
        <f t="shared" si="0"/>
        <v>108</v>
      </c>
      <c r="H58" t="s">
        <v>2</v>
      </c>
      <c r="I58" s="5"/>
      <c r="J58" s="5"/>
      <c r="K58" s="5"/>
      <c r="L58" s="5"/>
    </row>
    <row r="59" spans="1:12" x14ac:dyDescent="0.25">
      <c r="A59" s="4">
        <f t="shared" si="1"/>
        <v>109</v>
      </c>
      <c r="B59" t="s">
        <v>138</v>
      </c>
      <c r="C59" s="5"/>
      <c r="D59" s="5"/>
      <c r="E59" s="5"/>
      <c r="F59" s="5"/>
      <c r="G59" s="4">
        <f t="shared" si="0"/>
        <v>110</v>
      </c>
      <c r="H59" s="1" t="s">
        <v>144</v>
      </c>
      <c r="I59" s="5"/>
      <c r="J59" s="5"/>
      <c r="K59" s="5"/>
      <c r="L59" s="5"/>
    </row>
    <row r="60" spans="1:12" x14ac:dyDescent="0.25">
      <c r="A60" s="4">
        <f t="shared" si="1"/>
        <v>111</v>
      </c>
      <c r="B60" t="s">
        <v>139</v>
      </c>
      <c r="C60" s="5"/>
      <c r="D60" s="5"/>
      <c r="E60" s="5"/>
      <c r="F60" s="5"/>
      <c r="G60" s="4">
        <f t="shared" si="0"/>
        <v>112</v>
      </c>
      <c r="H60" s="1" t="s">
        <v>145</v>
      </c>
      <c r="I60" s="5"/>
      <c r="J60" s="5"/>
      <c r="K60" s="5"/>
      <c r="L60" s="5"/>
    </row>
    <row r="61" spans="1:12" x14ac:dyDescent="0.25">
      <c r="A61" s="4">
        <f t="shared" si="1"/>
        <v>113</v>
      </c>
      <c r="B61" t="s">
        <v>2</v>
      </c>
      <c r="C61" s="5"/>
      <c r="D61" s="5"/>
      <c r="E61" s="5"/>
      <c r="F61" s="5"/>
      <c r="G61" s="4">
        <f t="shared" si="0"/>
        <v>114</v>
      </c>
      <c r="H61" t="s">
        <v>2</v>
      </c>
      <c r="I61" s="5"/>
      <c r="J61" s="5"/>
      <c r="K61" s="5"/>
      <c r="L61" s="5"/>
    </row>
    <row r="62" spans="1:12" x14ac:dyDescent="0.25">
      <c r="A62" s="4">
        <f t="shared" si="1"/>
        <v>115</v>
      </c>
      <c r="B62" s="1" t="s">
        <v>140</v>
      </c>
      <c r="C62" s="5"/>
      <c r="D62" s="5"/>
      <c r="E62" s="5"/>
      <c r="F62" s="5"/>
      <c r="G62" s="4">
        <f t="shared" si="0"/>
        <v>116</v>
      </c>
      <c r="H62" s="1" t="s">
        <v>143</v>
      </c>
      <c r="I62" s="5"/>
      <c r="J62" s="5"/>
      <c r="K62" s="5"/>
      <c r="L62" s="5"/>
    </row>
    <row r="63" spans="1:12" x14ac:dyDescent="0.25">
      <c r="A63" s="4">
        <f t="shared" si="1"/>
        <v>117</v>
      </c>
      <c r="B63" s="1" t="s">
        <v>141</v>
      </c>
      <c r="C63" s="5"/>
      <c r="D63" s="5"/>
      <c r="E63" s="5"/>
      <c r="F63" s="5"/>
      <c r="G63" s="4">
        <f t="shared" si="0"/>
        <v>118</v>
      </c>
      <c r="H63" s="1" t="s">
        <v>142</v>
      </c>
      <c r="I63" s="5"/>
      <c r="J63" s="5"/>
      <c r="K63" s="5"/>
      <c r="L63" s="5"/>
    </row>
    <row r="64" spans="1:12" x14ac:dyDescent="0.25">
      <c r="A64" s="4">
        <f t="shared" si="1"/>
        <v>119</v>
      </c>
      <c r="B64" t="s">
        <v>2</v>
      </c>
      <c r="C64" s="5"/>
      <c r="D64" s="5"/>
      <c r="E64" s="5"/>
      <c r="F64" s="5"/>
      <c r="G64" s="4">
        <f t="shared" si="0"/>
        <v>120</v>
      </c>
      <c r="H64" t="s">
        <v>2</v>
      </c>
      <c r="I64" s="5"/>
      <c r="J64" s="5"/>
      <c r="K64" s="5"/>
      <c r="L64" s="5"/>
    </row>
    <row r="67" spans="1:1" x14ac:dyDescent="0.25">
      <c r="A67" s="6" t="s">
        <v>114</v>
      </c>
    </row>
    <row r="68" spans="1:1" x14ac:dyDescent="0.25">
      <c r="A68" s="4" t="s">
        <v>115</v>
      </c>
    </row>
    <row r="69" spans="1:1" x14ac:dyDescent="0.25">
      <c r="A69" s="4" t="s">
        <v>116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Sensor Side</vt:lpstr>
      <vt:lpstr>Power Side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mikew</dc:creator>
  <cp:lastModifiedBy>mikew</cp:lastModifiedBy>
  <dcterms:created xsi:type="dcterms:W3CDTF">2017-01-12T16:46:52Z</dcterms:created>
  <dcterms:modified xsi:type="dcterms:W3CDTF">2017-08-24T19:53:54Z</dcterms:modified>
</cp:coreProperties>
</file>